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2" windowWidth="14220" windowHeight="9096" activeTab="0"/>
  </bookViews>
  <sheets>
    <sheet name="Orders" sheetId="1" r:id="rId1"/>
    <sheet name="Info" sheetId="2" r:id="rId2"/>
    <sheet name="Sheet3" sheetId="3" r:id="rId3"/>
  </sheets>
  <definedNames>
    <definedName name="Agro">'Orders'!$A$31:$D$37</definedName>
    <definedName name="Agro_Into_GP">'Orders'!$C$33</definedName>
    <definedName name="Agro_Into_NFP">'Orders'!$C$34</definedName>
    <definedName name="Agro_Net">'Orders'!$C$36</definedName>
    <definedName name="Agro_Reserve">'Orders'!$C$35</definedName>
    <definedName name="Agro_Reserve_New">'Orders'!$I$25</definedName>
    <definedName name="Agro_Reserve_Total">'Orders'!$H$25</definedName>
    <definedName name="Agro_Surplus">'Orders'!$C$32</definedName>
    <definedName name="Agro_Transfer_Out">'Orders'!$C$37</definedName>
    <definedName name="Assassin_Operations">'Orders'!$A$113:$J$119</definedName>
    <definedName name="Assassin_Sub_Bonus">'Orders'!$B$117</definedName>
    <definedName name="Assassing_Sub_GP">'Orders'!$C$117</definedName>
    <definedName name="Builds">'Orders'!$A$39:$J$62</definedName>
    <definedName name="Email">'Orders'!$I$2</definedName>
    <definedName name="Income">'Orders'!$A$3:$D$21</definedName>
    <definedName name="Intel_Operations">'Orders'!$A$105:$J$111</definedName>
    <definedName name="Intel_Sub_Bonus">'Orders'!$B$109</definedName>
    <definedName name="Intel_Sub_GP">'Orders'!$C$109</definedName>
    <definedName name="Invest_AB_GP">'Orders'!$I$23</definedName>
    <definedName name="Invest_AB_NFP">'Orders'!$J$23</definedName>
    <definedName name="Invest_AB_Total">'Orders'!$H$23</definedName>
    <definedName name="Invest_AC_GP">'Orders'!$I$22</definedName>
    <definedName name="Invest_AC_Total">'Orders'!$H$22</definedName>
    <definedName name="Invest_Air_Bonus_GP">'Orders'!$I$14</definedName>
    <definedName name="Invest_Air_Bonus_NFP">'Orders'!$J$14</definedName>
    <definedName name="Invest_Air_Bonus_Total">'Orders'!$H$14</definedName>
    <definedName name="Invest_Air_Op_Total">'Orders'!$H$13</definedName>
    <definedName name="Invest_Air_Ops_GP">'Orders'!$I$13</definedName>
    <definedName name="Invest_Air_Ops_NFP">'Orders'!$J$13</definedName>
    <definedName name="Invest_AO_NFP">'Orders'!$J$22</definedName>
    <definedName name="Invest_BL_GP">'Orders'!$I$18</definedName>
    <definedName name="Invest_BL_NFP">'Orders'!$J$18</definedName>
    <definedName name="Invest_BL_Total">'Orders'!$H$18</definedName>
    <definedName name="Invest_Conduit_Limit_GP">'Orders'!$I$26</definedName>
    <definedName name="Invest_Conduit_Limit_NFP">'Orders'!$J$26</definedName>
    <definedName name="Invest_Conduit_Limit_Total">'Orders'!$H$26</definedName>
    <definedName name="Invest_GP_Total">'Orders'!$I$31</definedName>
    <definedName name="Invest_Infra_GP">'Orders'!$I$19</definedName>
    <definedName name="Invest_Infra_NFP">'Orders'!$J$19</definedName>
    <definedName name="Invest_Infra_Total">'Orders'!$H$19</definedName>
    <definedName name="Invest_Navigation_GP">'Orders'!$I$28</definedName>
    <definedName name="Invest_Navigation_NFP">'Orders'!$J$28</definedName>
    <definedName name="Invest_Navigation_Total">'Orders'!$H$28</definedName>
    <definedName name="Invest_NFP_Total">'Orders'!$J$31</definedName>
    <definedName name="Invest_OB_GP">'Orders'!$I$21</definedName>
    <definedName name="Invest_OB_NFP">'Orders'!$J$21</definedName>
    <definedName name="Invest_OB_Total">'Orders'!$H$21</definedName>
    <definedName name="Invest_OC_GP">'Orders'!$I$20</definedName>
    <definedName name="Invest_OC_NFP">'Orders'!$J$20</definedName>
    <definedName name="Invest_OC_Total">'Orders'!$H$20</definedName>
    <definedName name="Invest_QR_Aircraft_GP">'Orders'!$I$10</definedName>
    <definedName name="Invest_QR_Aircraft_NFP">'Orders'!$J$10</definedName>
    <definedName name="Invest_QR_Aircraft_Total">'Orders'!$H$10</definedName>
    <definedName name="Invest_QR_Artillery_GP">'Orders'!$I$9</definedName>
    <definedName name="Invest_QR_Artillery_NFP">'Orders'!$J$9</definedName>
    <definedName name="Invest_QR_Artillery_Total">'Orders'!$H$9</definedName>
    <definedName name="Invest_QR_Cavalry_GP">'Orders'!$I$8</definedName>
    <definedName name="Invest_QR_Cavalry_NFP">'Orders'!$J$8</definedName>
    <definedName name="Invest_QR_Cavalry_Total">'Orders'!$H$8</definedName>
    <definedName name="Invest_QR_Infantry_GP">'Orders'!$I$5</definedName>
    <definedName name="Invest_QR_Infantry_NFP">'Orders'!$J$5</definedName>
    <definedName name="Invest_QR_Infantry_Total">'Orders'!$H$5</definedName>
    <definedName name="Invest_QR_Mechanized_GP">'Orders'!$I$12</definedName>
    <definedName name="Invest_QR_Mechanized_NFP">'Orders'!$J$12</definedName>
    <definedName name="Invest_QR_Mechanized_Total">'Orders'!$H$12</definedName>
    <definedName name="Invest_QR_Siege">'Orders'!$I$7</definedName>
    <definedName name="Invest_QR_Siege_GP">'Orders'!$I$7</definedName>
    <definedName name="Invest_QR_Siege_NFP">'Orders'!$J$7</definedName>
    <definedName name="Invest_QR_Siege_Total">'Orders'!$H$7</definedName>
    <definedName name="Invest_QR_Submarine_GP">'Orders'!$I$11</definedName>
    <definedName name="Invest_QR_Submarine_NFP">'Orders'!$J$11</definedName>
    <definedName name="Invest_QR_Submarine_QR">'Orders'!$H$11</definedName>
    <definedName name="Invest_QR_Warship_GP">'Orders'!$I$6</definedName>
    <definedName name="Invest_QR_Warship_NFP">'Orders'!$J$6</definedName>
    <definedName name="Invest_QR_Warship_Total">'Orders'!$H$6</definedName>
    <definedName name="Invest_ROB_GP">'Orders'!$I$17</definedName>
    <definedName name="Invest_ROB_NFP">'Orders'!$J$17</definedName>
    <definedName name="Invest_ROB_Total">'Orders'!$H$17</definedName>
    <definedName name="Invest_ROC_GP">'Orders'!$I$16</definedName>
    <definedName name="Invest_ROC_NFP">'Orders'!$J$16</definedName>
    <definedName name="Invest_ROC_Total">'Orders'!$H$16</definedName>
    <definedName name="Invest_Sub_Bonus_GP">'Orders'!$I$30</definedName>
    <definedName name="Invest_Sub_Bonus_NFP">'Orders'!$J$30</definedName>
    <definedName name="Invest_Sub_Bonus_Total">'Orders'!$H$30</definedName>
    <definedName name="Invest_Sub_Ops_GP">'Orders'!$I$29</definedName>
    <definedName name="Invest_Sub_Ops_NFP">'Orders'!$J$29</definedName>
    <definedName name="Invest_Sub_Ops_Total">'Orders'!$H$29</definedName>
    <definedName name="Invest_Total">'Orders'!$H$31</definedName>
    <definedName name="Invest_Trade_Range_GP">'Orders'!$I$27</definedName>
    <definedName name="Invest_Trade_Range_NFP">'Orders'!$J$27</definedName>
    <definedName name="Invest_Trade_Range_Total">'Orders'!$H$27</definedName>
    <definedName name="Invest_University_GP">'Orders'!$I$24</definedName>
    <definedName name="Invest_University_NFP">'Orders'!$J$24</definedName>
    <definedName name="Invest_University_Total">'Orders'!$H$24</definedName>
    <definedName name="Investments">'Orders'!$F$3:$J$31</definedName>
    <definedName name="Leader_Actions_GP">'Orders'!$I$32</definedName>
    <definedName name="Leader_Actions_NFP">'Orders'!$J$32</definedName>
    <definedName name="Loans">'Orders'!$A$129:$J$135</definedName>
    <definedName name="Loans_Sub_Amount_Owed">'Orders'!$F$133</definedName>
    <definedName name="Loans_Sub_Total_Loan_Amount">'Orders'!$B$133</definedName>
    <definedName name="Loans_Sub_Total_Owed">'Orders'!$C$133</definedName>
    <definedName name="Loans_Sub_Total_Payments_Current">'Orders'!$E$133</definedName>
    <definedName name="Mercenaries">'Orders'!$I$34</definedName>
    <definedName name="Misc_and_Saved">'Orders'!$F$32:$J$38</definedName>
    <definedName name="Nation_Name">'Orders'!$C$1</definedName>
    <definedName name="Other_GP">'Orders'!$I$35</definedName>
    <definedName name="Other_NFP">'Orders'!$J$35</definedName>
    <definedName name="Player_Information">'Orders'!$A$1:$J$2</definedName>
    <definedName name="Player_Name">'Orders'!$C$2</definedName>
    <definedName name="Projects_Existing">'Orders'!$A$83:$J$89</definedName>
    <definedName name="Projects_Existing_Sub_Engineers">'Orders'!$E$87</definedName>
    <definedName name="Projects_Existing_Sub_Recruit">'Orders'!$F$87</definedName>
    <definedName name="Projects_Existing_Sub_Yard">'Orders'!$D$87</definedName>
    <definedName name="Projects_Existings_Sub_GP">'Orders'!$B$87</definedName>
    <definedName name="Projects_Existings_Sub_NFP">'Orders'!$C$87</definedName>
    <definedName name="Projects_Gold_Total">'Orders'!$I$41</definedName>
    <definedName name="Projects_New">'Orders'!$A$75:$J$81</definedName>
    <definedName name="Projects_New_Recruit">'Orders'!$F$79</definedName>
    <definedName name="Projects_New_Sub_Engineers">'Orders'!$E$79</definedName>
    <definedName name="Projects_New_Sub_GP">'Orders'!$B$79</definedName>
    <definedName name="Projects_New_Sub_NFP">'Orders'!$C$79</definedName>
    <definedName name="Projects_New_Sub_Yard">'Orders'!$D$79</definedName>
    <definedName name="Projects_NFP_Total">'Orders'!$J$41</definedName>
    <definedName name="Projects_Total_Recuitment_GP">'Orders'!$G$41</definedName>
    <definedName name="Projects_Yards_Total">'Orders'!$H$41</definedName>
    <definedName name="Religion_Sub_Bonus">'Orders'!$B$125</definedName>
    <definedName name="Religion_Sub_GP">'Orders'!$C$125</definedName>
    <definedName name="Religious_Operations">'Orders'!$A$121:$J$127</definedName>
    <definedName name="Revenue_Agro_GP">'Orders'!$C$17</definedName>
    <definedName name="Revenue_Agro_NFP">'Orders'!$D$17</definedName>
    <definedName name="Revenue_City">'Orders'!$C$6</definedName>
    <definedName name="Revenue_Inter_City">'Orders'!$C$7</definedName>
    <definedName name="Revenue_Loan_Payments">'Orders'!$C$15</definedName>
    <definedName name="Revenue_Loans">'Orders'!$C$14</definedName>
    <definedName name="Revenue_Mass_Conscription">'Orders'!$D$18</definedName>
    <definedName name="Revenue_Net_Income">'Orders'!$C$12</definedName>
    <definedName name="Revenue_NFP">'Orders'!$D$12</definedName>
    <definedName name="Revenue_Public_Works">'Orders'!$C$8</definedName>
    <definedName name="Revenue_Regional">'Orders'!$C$5</definedName>
    <definedName name="Revenue_Saved_GP">'Orders'!$C$13</definedName>
    <definedName name="Revenue_Slave_NFP">'Orders'!$D$20</definedName>
    <definedName name="Revenue_Technical_Assistance">'Orders'!$D$19</definedName>
    <definedName name="Revenue_Technical_Assistence">'Orders'!$D$19</definedName>
    <definedName name="Revenue_Total_Base_Income">'Orders'!$C$10</definedName>
    <definedName name="Revenue_Trade">'Orders'!$C$9</definedName>
    <definedName name="Saved_GP">'Orders'!$I$38</definedName>
    <definedName name="Saved_NFP">'Orders'!$J$38</definedName>
    <definedName name="Sub_Builds_GP">'Orders'!$I$62</definedName>
    <definedName name="Sub_Builds_NFP">'Orders'!$J$62</definedName>
    <definedName name="Sub_Builds_Recruit">'Orders'!$G$62</definedName>
    <definedName name="Sub_Builds_Yards">'Orders'!$H$62</definedName>
    <definedName name="Support">'Orders'!$A$22:$D$30</definedName>
    <definedName name="Support_Espionage">'Orders'!$C$26</definedName>
    <definedName name="Support_Government">'Orders'!$C$25</definedName>
    <definedName name="Support_Project_GP">'Orders'!$C$29</definedName>
    <definedName name="Support_Project_NFP">'Orders'!$D$29</definedName>
    <definedName name="Support_Religious">'Orders'!$C$27</definedName>
    <definedName name="Support_Training">'Orders'!$C$28</definedName>
    <definedName name="Support_Troop">'Orders'!$C$24</definedName>
    <definedName name="Tax_Rate">'Orders'!$C$11</definedName>
    <definedName name="Total_Base_Income">'Orders'!$C$10</definedName>
    <definedName name="Total_Builds_GP">'Orders'!$I$37</definedName>
    <definedName name="Total_Builds_NFP">'Orders'!$J$37</definedName>
    <definedName name="Total_GP">'Orders'!$C$21</definedName>
    <definedName name="Total_GP_Available">'Orders'!$C$30</definedName>
    <definedName name="Total_Intel_and_Religious_Ops">'Orders'!$I$33</definedName>
    <definedName name="Total_NFP">'Orders'!$D$21</definedName>
    <definedName name="Total_NFP_Available">'Orders'!$D$30</definedName>
    <definedName name="Total_Recruit_GP">'Orders'!$H$37</definedName>
    <definedName name="Trade_Routes_Existing">'Orders'!$A$98:$J$103</definedName>
    <definedName name="Trade_Routes_New">'Orders'!$A$91:$J$96</definedName>
    <definedName name="Transfers">'Orders'!$A$69:$J$73</definedName>
    <definedName name="Transfers_Out_GP">'Orders'!$C$16</definedName>
    <definedName name="Transfers_Out_NFP">'Orders'!$D$16</definedName>
    <definedName name="Transfers_Sub_Agro">'Orders'!$D$73</definedName>
    <definedName name="Transfers_Sub_GP">'Orders'!$B$73</definedName>
    <definedName name="Transfers_Sub_NFP">'Orders'!$C$73</definedName>
    <definedName name="Turn_Number">'Orders'!$I$1</definedName>
  </definedNames>
  <calcPr fullCalcOnLoad="1"/>
</workbook>
</file>

<file path=xl/sharedStrings.xml><?xml version="1.0" encoding="utf-8"?>
<sst xmlns="http://schemas.openxmlformats.org/spreadsheetml/2006/main" count="650" uniqueCount="488">
  <si>
    <t>Project ID</t>
  </si>
  <si>
    <t>GP</t>
  </si>
  <si>
    <t>NFP</t>
  </si>
  <si>
    <t>Engineers</t>
  </si>
  <si>
    <t>Location</t>
  </si>
  <si>
    <t>Notes</t>
  </si>
  <si>
    <t>Nation Name</t>
  </si>
  <si>
    <t>Turn Number</t>
  </si>
  <si>
    <t>Player Name</t>
  </si>
  <si>
    <t>Email</t>
  </si>
  <si>
    <t>Agro</t>
  </si>
  <si>
    <t>Project Type</t>
  </si>
  <si>
    <t>From Port</t>
  </si>
  <si>
    <t>Distance (in SZ)</t>
  </si>
  <si>
    <t>To Nation</t>
  </si>
  <si>
    <t>To Port</t>
  </si>
  <si>
    <t>Route No.</t>
  </si>
  <si>
    <t>MSP Change</t>
  </si>
  <si>
    <t>Units Change</t>
  </si>
  <si>
    <t>Base Port Change</t>
  </si>
  <si>
    <t>Other Changes</t>
  </si>
  <si>
    <t>Op Code</t>
  </si>
  <si>
    <t>Bonus Points</t>
  </si>
  <si>
    <t>GP Added</t>
  </si>
  <si>
    <t>Loaning Nation</t>
  </si>
  <si>
    <t>Income and Taxes</t>
  </si>
  <si>
    <t>Raw Revenue</t>
  </si>
  <si>
    <t>Maintenance</t>
  </si>
  <si>
    <t>Regional</t>
  </si>
  <si>
    <t>Troop Support</t>
  </si>
  <si>
    <t>City</t>
  </si>
  <si>
    <t>Government Support</t>
  </si>
  <si>
    <t>Inter City</t>
  </si>
  <si>
    <t>Espionage Support</t>
  </si>
  <si>
    <t>Public Works</t>
  </si>
  <si>
    <t>Religious Support</t>
  </si>
  <si>
    <t>Trade</t>
  </si>
  <si>
    <t>Training Support</t>
  </si>
  <si>
    <t>Total Base Income</t>
  </si>
  <si>
    <t>Project Support</t>
  </si>
  <si>
    <t>Tax Rate</t>
  </si>
  <si>
    <t>Mass Conscription</t>
  </si>
  <si>
    <t>Loans</t>
  </si>
  <si>
    <t>Slave NFP</t>
  </si>
  <si>
    <t>Saved Gold</t>
  </si>
  <si>
    <t>Agro Conversion</t>
  </si>
  <si>
    <t>Builds, Bribes, Exchanges, and Other Expenditures</t>
  </si>
  <si>
    <t>Item</t>
  </si>
  <si>
    <t>Army</t>
  </si>
  <si>
    <t>YardC</t>
  </si>
  <si>
    <t>Total Builds</t>
  </si>
  <si>
    <t>Total</t>
  </si>
  <si>
    <t>Religious Operation</t>
  </si>
  <si>
    <t>Religious Bonus</t>
  </si>
  <si>
    <t>Bureacratic</t>
  </si>
  <si>
    <t>Infrastructure</t>
  </si>
  <si>
    <t>Infantry QR</t>
  </si>
  <si>
    <t>Intel Operation</t>
  </si>
  <si>
    <t>Warship QR</t>
  </si>
  <si>
    <t>Intel Bonus</t>
  </si>
  <si>
    <t>Siege QR</t>
  </si>
  <si>
    <t>Assassin Operation</t>
  </si>
  <si>
    <t>Cavalry QR</t>
  </si>
  <si>
    <t>Assassin Bonus</t>
  </si>
  <si>
    <t>Artillery QR</t>
  </si>
  <si>
    <t>University</t>
  </si>
  <si>
    <t>Aircraft QR</t>
  </si>
  <si>
    <t>Agro Reserve</t>
  </si>
  <si>
    <t>Submarine QR</t>
  </si>
  <si>
    <t>Conduit Limit</t>
  </si>
  <si>
    <t>Mechanized QR</t>
  </si>
  <si>
    <t>Trade Range</t>
  </si>
  <si>
    <t>Air Operations</t>
  </si>
  <si>
    <t>Navigation</t>
  </si>
  <si>
    <t>Air Bonus</t>
  </si>
  <si>
    <t>Submarine Operations</t>
  </si>
  <si>
    <t>Submarine Bonus</t>
  </si>
  <si>
    <t>Via</t>
  </si>
  <si>
    <t>New Projects</t>
  </si>
  <si>
    <t>Yard Cap</t>
  </si>
  <si>
    <t>Totals:</t>
  </si>
  <si>
    <t>Existing Projects</t>
  </si>
  <si>
    <t>Trade Routes: New Routes</t>
  </si>
  <si>
    <t>MSP? Units</t>
  </si>
  <si>
    <t>Trade Routes: Existing Routes</t>
  </si>
  <si>
    <t>Intel Operations</t>
  </si>
  <si>
    <t>Target Location</t>
  </si>
  <si>
    <t>Assassin Operations</t>
  </si>
  <si>
    <t>Religious Operations</t>
  </si>
  <si>
    <t>Amount of Loan</t>
  </si>
  <si>
    <t>Owed Amount</t>
  </si>
  <si>
    <t>Turn owed</t>
  </si>
  <si>
    <t>Amount Paid this turn</t>
  </si>
  <si>
    <t>Amount still owed</t>
  </si>
  <si>
    <t>Loan Payments</t>
  </si>
  <si>
    <t>Transfers Out</t>
  </si>
  <si>
    <t>Projects Total</t>
  </si>
  <si>
    <t>Loans and Banking</t>
  </si>
  <si>
    <t>Reserve</t>
  </si>
  <si>
    <t>Net</t>
  </si>
  <si>
    <t>Recruit GP</t>
  </si>
  <si>
    <t>Surplus</t>
  </si>
  <si>
    <t>Into GP</t>
  </si>
  <si>
    <t>Into NFP</t>
  </si>
  <si>
    <t>Recruit</t>
  </si>
  <si>
    <t>Army No</t>
  </si>
  <si>
    <t>Type / Ratings</t>
  </si>
  <si>
    <t>Leader Name</t>
  </si>
  <si>
    <t>Starting Units</t>
  </si>
  <si>
    <t>Ending Units</t>
  </si>
  <si>
    <t>Action Points</t>
  </si>
  <si>
    <t>Actions</t>
  </si>
  <si>
    <t>Aps</t>
  </si>
  <si>
    <t>From</t>
  </si>
  <si>
    <t>To</t>
  </si>
  <si>
    <t>Orders</t>
  </si>
  <si>
    <t>Leader Actions</t>
  </si>
  <si>
    <t>Name</t>
  </si>
  <si>
    <t>Additional Banking Notes:</t>
  </si>
  <si>
    <t>Additional Trade Route Notes:</t>
  </si>
  <si>
    <t>Additional Project Notes:</t>
  </si>
  <si>
    <t>Net Income / NFP</t>
  </si>
  <si>
    <t>Total Available GP / NFP</t>
  </si>
  <si>
    <t>Support</t>
  </si>
  <si>
    <t>Transfer Out</t>
  </si>
  <si>
    <t>Investments</t>
  </si>
  <si>
    <t>Total GP / NFP</t>
  </si>
  <si>
    <t>Builds</t>
  </si>
  <si>
    <t>Gold</t>
  </si>
  <si>
    <t>Saved GP / NFP</t>
  </si>
  <si>
    <t>Total Investments</t>
  </si>
  <si>
    <t>Intel and Religious Ops</t>
  </si>
  <si>
    <t>Mercenaries</t>
  </si>
  <si>
    <t>Other</t>
  </si>
  <si>
    <t>Technical Assistance</t>
  </si>
  <si>
    <t>Additional Intel Notes:</t>
  </si>
  <si>
    <t>Additional Assassin Notes:</t>
  </si>
  <si>
    <t>Additional Religious Notes:</t>
  </si>
  <si>
    <t>End of Orders</t>
  </si>
  <si>
    <t>Turn</t>
  </si>
  <si>
    <t>Left</t>
  </si>
  <si>
    <t>General Notes</t>
  </si>
  <si>
    <t>=Orders!$A$31:$D$37</t>
  </si>
  <si>
    <t>Agro_Into_GP</t>
  </si>
  <si>
    <t>=Orders!$C$33</t>
  </si>
  <si>
    <t>Agro_Into_NFP</t>
  </si>
  <si>
    <t>=Orders!$C$34</t>
  </si>
  <si>
    <t>Agro_Net</t>
  </si>
  <si>
    <t>=Orders!$C$36</t>
  </si>
  <si>
    <t>Agro_Reserve</t>
  </si>
  <si>
    <t>=Orders!$C$35</t>
  </si>
  <si>
    <t>Agro_Reserve_New</t>
  </si>
  <si>
    <t>=Orders!$I$25</t>
  </si>
  <si>
    <t>Agro_Reserve_Total</t>
  </si>
  <si>
    <t>=Orders!$H$25</t>
  </si>
  <si>
    <t>Agro_Surplus</t>
  </si>
  <si>
    <t>=Orders!$C$32</t>
  </si>
  <si>
    <t>Agro_Transfer_Out</t>
  </si>
  <si>
    <t>=Orders!$C$37</t>
  </si>
  <si>
    <t>Assassin_Operations</t>
  </si>
  <si>
    <t>=Orders!$A$113:$J$119</t>
  </si>
  <si>
    <t>Assassin_Sub_Bonus</t>
  </si>
  <si>
    <t>=Orders!$B$117</t>
  </si>
  <si>
    <t>Assassing_Sub_GP</t>
  </si>
  <si>
    <t>=Orders!$C$117</t>
  </si>
  <si>
    <t>=Orders!$A$39:$J$62</t>
  </si>
  <si>
    <t>=Orders!$I$2</t>
  </si>
  <si>
    <t>Income</t>
  </si>
  <si>
    <t>=Orders!$A$3:$D$21</t>
  </si>
  <si>
    <t>Intel_Operations</t>
  </si>
  <si>
    <t>=Orders!$A$105:$J$111</t>
  </si>
  <si>
    <t>Intel_Sub_Bonus</t>
  </si>
  <si>
    <t>=Orders!$B$109</t>
  </si>
  <si>
    <t>Intel_Sub_GP</t>
  </si>
  <si>
    <t>=Orders!$C$109</t>
  </si>
  <si>
    <t>Invest_AB_GP</t>
  </si>
  <si>
    <t>=Orders!$I$23</t>
  </si>
  <si>
    <t>Invest_AB_NFP</t>
  </si>
  <si>
    <t>=Orders!$J$23</t>
  </si>
  <si>
    <t>Invest_AB_Total</t>
  </si>
  <si>
    <t>=Orders!$H$23</t>
  </si>
  <si>
    <t>Invest_AC_GP</t>
  </si>
  <si>
    <t>=Orders!$I$22</t>
  </si>
  <si>
    <t>Invest_AC_Total</t>
  </si>
  <si>
    <t>=Orders!$H$22</t>
  </si>
  <si>
    <t>Invest_Air_Bonus_GP</t>
  </si>
  <si>
    <t>=Orders!$I$14</t>
  </si>
  <si>
    <t>Invest_Air_Bonus_NFP</t>
  </si>
  <si>
    <t>=Orders!$J$14</t>
  </si>
  <si>
    <t>Invest_Air_Bonus_Total</t>
  </si>
  <si>
    <t>=Orders!$H$14</t>
  </si>
  <si>
    <t>Invest_Air_Op_Total</t>
  </si>
  <si>
    <t>=Orders!$H$13</t>
  </si>
  <si>
    <t>Invest_Air_Ops_GP</t>
  </si>
  <si>
    <t>=Orders!$I$13</t>
  </si>
  <si>
    <t>Invest_Air_Ops_NFP</t>
  </si>
  <si>
    <t>=Orders!$J$13</t>
  </si>
  <si>
    <t>Invest_AO_NFP</t>
  </si>
  <si>
    <t>=Orders!$J$22</t>
  </si>
  <si>
    <t>Invest_BL_GP</t>
  </si>
  <si>
    <t>=Orders!$I$18</t>
  </si>
  <si>
    <t>Invest_BL_NFP</t>
  </si>
  <si>
    <t>=Orders!$J$18</t>
  </si>
  <si>
    <t>Invest_BL_Total</t>
  </si>
  <si>
    <t>=Orders!$H$18</t>
  </si>
  <si>
    <t>Invest_Conduit_Limit_GP</t>
  </si>
  <si>
    <t>=Orders!$I$26</t>
  </si>
  <si>
    <t>Invest_Conduit_Limit_NFP</t>
  </si>
  <si>
    <t>=Orders!$J$26</t>
  </si>
  <si>
    <t>Invest_Conduit_Limit_Total</t>
  </si>
  <si>
    <t>=Orders!$H$26</t>
  </si>
  <si>
    <t>Invest_GP_Total</t>
  </si>
  <si>
    <t>=Orders!$I$31</t>
  </si>
  <si>
    <t>Invest_Infra_GP</t>
  </si>
  <si>
    <t>=Orders!$I$19</t>
  </si>
  <si>
    <t>Invest_Infra_NFP</t>
  </si>
  <si>
    <t>=Orders!$J$19</t>
  </si>
  <si>
    <t>Invest_Infra_Total</t>
  </si>
  <si>
    <t>=Orders!$H$19</t>
  </si>
  <si>
    <t>Invest_Navigation_GP</t>
  </si>
  <si>
    <t>=Orders!$I$28</t>
  </si>
  <si>
    <t>Invest_Navigation_NFP</t>
  </si>
  <si>
    <t>=Orders!$J$28</t>
  </si>
  <si>
    <t>Invest_Navigation_Total</t>
  </si>
  <si>
    <t>=Orders!$H$28</t>
  </si>
  <si>
    <t>Invest_NFP_Total</t>
  </si>
  <si>
    <t>=Orders!$J$31</t>
  </si>
  <si>
    <t>Invest_OB_GP</t>
  </si>
  <si>
    <t>=Orders!$I$21</t>
  </si>
  <si>
    <t>Invest_OB_NFP</t>
  </si>
  <si>
    <t>=Orders!$J$21</t>
  </si>
  <si>
    <t>Invest_OB_Total</t>
  </si>
  <si>
    <t>=Orders!$H$21</t>
  </si>
  <si>
    <t>Invest_OC_GP</t>
  </si>
  <si>
    <t>=Orders!$I$20</t>
  </si>
  <si>
    <t>Invest_OC_NFP</t>
  </si>
  <si>
    <t>=Orders!$J$20</t>
  </si>
  <si>
    <t>Invest_OC_Total</t>
  </si>
  <si>
    <t>=Orders!$H$20</t>
  </si>
  <si>
    <t>Invest_QR_Aircraft_GP</t>
  </si>
  <si>
    <t>=Orders!$I$10</t>
  </si>
  <si>
    <t>Invest_QR_Aircraft_NFP</t>
  </si>
  <si>
    <t>=Orders!$J$10</t>
  </si>
  <si>
    <t>Invest_QR_Aircraft_Total</t>
  </si>
  <si>
    <t>=Orders!$H$10</t>
  </si>
  <si>
    <t>Invest_QR_Artillery_GP</t>
  </si>
  <si>
    <t>=Orders!$I$9</t>
  </si>
  <si>
    <t>Invest_QR_Artillery_NFP</t>
  </si>
  <si>
    <t>=Orders!$J$9</t>
  </si>
  <si>
    <t>Invest_QR_Artillery_Total</t>
  </si>
  <si>
    <t>=Orders!$H$9</t>
  </si>
  <si>
    <t>Invest_QR_Cavalry_GP</t>
  </si>
  <si>
    <t>=Orders!$I$8</t>
  </si>
  <si>
    <t>Invest_QR_Cavalry_NFP</t>
  </si>
  <si>
    <t>=Orders!$J$8</t>
  </si>
  <si>
    <t>Invest_QR_Cavalry_Total</t>
  </si>
  <si>
    <t>=Orders!$H$8</t>
  </si>
  <si>
    <t>Invest_QR_Infantry_GP</t>
  </si>
  <si>
    <t>=Orders!$I$5</t>
  </si>
  <si>
    <t>Invest_QR_Infantry_NFP</t>
  </si>
  <si>
    <t>=Orders!$J$5</t>
  </si>
  <si>
    <t>Invest_QR_Infantry_Total</t>
  </si>
  <si>
    <t>=Orders!$H$5</t>
  </si>
  <si>
    <t>Invest_QR_Mechanized_GP</t>
  </si>
  <si>
    <t>=Orders!$I$12</t>
  </si>
  <si>
    <t>Invest_QR_Mechanized_NFP</t>
  </si>
  <si>
    <t>=Orders!$J$12</t>
  </si>
  <si>
    <t>Invest_QR_Mechanized_Total</t>
  </si>
  <si>
    <t>=Orders!$H$12</t>
  </si>
  <si>
    <t>Invest_QR_Siege</t>
  </si>
  <si>
    <t>=Orders!$I$7</t>
  </si>
  <si>
    <t>Invest_QR_Siege_GP</t>
  </si>
  <si>
    <t>Invest_QR_Siege_NFP</t>
  </si>
  <si>
    <t>=Orders!$J$7</t>
  </si>
  <si>
    <t>Invest_QR_Siege_Total</t>
  </si>
  <si>
    <t>=Orders!$H$7</t>
  </si>
  <si>
    <t>Invest_QR_Submarine_GP</t>
  </si>
  <si>
    <t>=Orders!$I$11</t>
  </si>
  <si>
    <t>Invest_QR_Submarine_NFP</t>
  </si>
  <si>
    <t>=Orders!$J$11</t>
  </si>
  <si>
    <t>Invest_QR_Submarine_QR</t>
  </si>
  <si>
    <t>=Orders!$H$11</t>
  </si>
  <si>
    <t>Invest_QR_Warship_GP</t>
  </si>
  <si>
    <t>=Orders!$I$6</t>
  </si>
  <si>
    <t>Invest_QR_Warship_NFP</t>
  </si>
  <si>
    <t>=Orders!$J$6</t>
  </si>
  <si>
    <t>Invest_QR_Warship_Total</t>
  </si>
  <si>
    <t>=Orders!$H$6</t>
  </si>
  <si>
    <t>Invest_ROB_GP</t>
  </si>
  <si>
    <t>=Orders!$I$17</t>
  </si>
  <si>
    <t>Invest_ROB_NFP</t>
  </si>
  <si>
    <t>=Orders!$J$17</t>
  </si>
  <si>
    <t>Invest_ROB_Total</t>
  </si>
  <si>
    <t>=Orders!$H$17</t>
  </si>
  <si>
    <t>Invest_ROC_GP</t>
  </si>
  <si>
    <t>=Orders!$I$16</t>
  </si>
  <si>
    <t>Invest_ROC_NFP</t>
  </si>
  <si>
    <t>=Orders!$J$16</t>
  </si>
  <si>
    <t>Invest_ROC_Total</t>
  </si>
  <si>
    <t>=Orders!$H$16</t>
  </si>
  <si>
    <t>Invest_Sub_Bonus_GP</t>
  </si>
  <si>
    <t>=Orders!$I$30</t>
  </si>
  <si>
    <t>Invest_Sub_Bonus_NFP</t>
  </si>
  <si>
    <t>=Orders!$J$30</t>
  </si>
  <si>
    <t>Invest_Sub_Bonus_Total</t>
  </si>
  <si>
    <t>=Orders!$H$30</t>
  </si>
  <si>
    <t>Invest_Sub_Ops_GP</t>
  </si>
  <si>
    <t>=Orders!$I$29</t>
  </si>
  <si>
    <t>Invest_Sub_Ops_NFP</t>
  </si>
  <si>
    <t>=Orders!$J$29</t>
  </si>
  <si>
    <t>Invest_Sub_Ops_Total</t>
  </si>
  <si>
    <t>=Orders!$H$29</t>
  </si>
  <si>
    <t>Invest_Total</t>
  </si>
  <si>
    <t>=Orders!$H$31</t>
  </si>
  <si>
    <t>Invest_Trade_Range_GP</t>
  </si>
  <si>
    <t>=Orders!$I$27</t>
  </si>
  <si>
    <t>Invest_Trade_Range_NFP</t>
  </si>
  <si>
    <t>=Orders!$J$27</t>
  </si>
  <si>
    <t>Invest_Trade_Range_Total</t>
  </si>
  <si>
    <t>=Orders!$H$27</t>
  </si>
  <si>
    <t>Invest_University_GP</t>
  </si>
  <si>
    <t>=Orders!$I$24</t>
  </si>
  <si>
    <t>Invest_University_NFP</t>
  </si>
  <si>
    <t>=Orders!$J$24</t>
  </si>
  <si>
    <t>Invest_University_Total</t>
  </si>
  <si>
    <t>=Orders!$H$24</t>
  </si>
  <si>
    <t>=Orders!$F$3:$J$31</t>
  </si>
  <si>
    <t>Leader_Actions_GP</t>
  </si>
  <si>
    <t>=Orders!$I$32</t>
  </si>
  <si>
    <t>Leader_Actions_NFP</t>
  </si>
  <si>
    <t>=Orders!$J$32</t>
  </si>
  <si>
    <t>=Orders!$A$129:$J$135</t>
  </si>
  <si>
    <t>Loans_Sub_Amount_Owed</t>
  </si>
  <si>
    <t>=Orders!$F$133</t>
  </si>
  <si>
    <t>Loans_Sub_Total_Loan_Amount</t>
  </si>
  <si>
    <t>=Orders!$B$133</t>
  </si>
  <si>
    <t>Loans_Sub_Total_Owed</t>
  </si>
  <si>
    <t>=Orders!$C$133</t>
  </si>
  <si>
    <t>Loans_Sub_Total_Payments_Current</t>
  </si>
  <si>
    <t>=Orders!$E$133</t>
  </si>
  <si>
    <t>=Orders!$I$34</t>
  </si>
  <si>
    <t>Misc_and_Saved</t>
  </si>
  <si>
    <t>=Orders!$F$32:$J$38</t>
  </si>
  <si>
    <t>Nation_Name</t>
  </si>
  <si>
    <t>=Orders!$C$1</t>
  </si>
  <si>
    <t>Other_GP</t>
  </si>
  <si>
    <t>=Orders!$I$35</t>
  </si>
  <si>
    <t>Other_NFP</t>
  </si>
  <si>
    <t>=Orders!$J$35</t>
  </si>
  <si>
    <t>Player_Information</t>
  </si>
  <si>
    <t>=Orders!$A$1:$J$2</t>
  </si>
  <si>
    <t>Player_Name</t>
  </si>
  <si>
    <t>=Orders!$C$2</t>
  </si>
  <si>
    <t>Projects_Existing</t>
  </si>
  <si>
    <t>=Orders!$A$83:$J$89</t>
  </si>
  <si>
    <t>Projects_Existing_Sub_Engineers</t>
  </si>
  <si>
    <t>=Orders!$E$87</t>
  </si>
  <si>
    <t>Projects_Existing_Sub_Recruit</t>
  </si>
  <si>
    <t>=Orders!$F$87</t>
  </si>
  <si>
    <t>Projects_Existing_Sub_Yard</t>
  </si>
  <si>
    <t>=Orders!$D$87</t>
  </si>
  <si>
    <t>Projects_Existings_Sub_GP</t>
  </si>
  <si>
    <t>=Orders!$B$87</t>
  </si>
  <si>
    <t>Projects_Existings_Sub_NFP</t>
  </si>
  <si>
    <t>=Orders!$C$87</t>
  </si>
  <si>
    <t>Projects_Gold_Total</t>
  </si>
  <si>
    <t>=Orders!$I$41</t>
  </si>
  <si>
    <t>Projects_New</t>
  </si>
  <si>
    <t>=Orders!$A$75:$J$81</t>
  </si>
  <si>
    <t>Projects_New_Recruit</t>
  </si>
  <si>
    <t>=Orders!$F$79</t>
  </si>
  <si>
    <t>Projects_New_Sub_Engineers</t>
  </si>
  <si>
    <t>=Orders!$E$79</t>
  </si>
  <si>
    <t>Projects_New_Sub_GP</t>
  </si>
  <si>
    <t>=Orders!$B$79</t>
  </si>
  <si>
    <t>Projects_New_Sub_NFP</t>
  </si>
  <si>
    <t>=Orders!$C$79</t>
  </si>
  <si>
    <t>Projects_New_Sub_Yard</t>
  </si>
  <si>
    <t>=Orders!$D$79</t>
  </si>
  <si>
    <t>Projects_NFP_Total</t>
  </si>
  <si>
    <t>=Orders!$J$41</t>
  </si>
  <si>
    <t>Projects_Total_Recuitment_GP</t>
  </si>
  <si>
    <t>=Orders!$G$41</t>
  </si>
  <si>
    <t>Projects_Yards_Total</t>
  </si>
  <si>
    <t>=Orders!$H$41</t>
  </si>
  <si>
    <t>Religion_Sub_Bonus</t>
  </si>
  <si>
    <t>=Orders!$B$125</t>
  </si>
  <si>
    <t>Religion_Sub_GP</t>
  </si>
  <si>
    <t>=Orders!$C$125</t>
  </si>
  <si>
    <t>Religious_Operations</t>
  </si>
  <si>
    <t>=Orders!$A$121:$J$127</t>
  </si>
  <si>
    <t>Revenue_Agro_GP</t>
  </si>
  <si>
    <t>=Orders!$C$17</t>
  </si>
  <si>
    <t>Revenue_Agro_NFP</t>
  </si>
  <si>
    <t>=Orders!$D$17</t>
  </si>
  <si>
    <t>Revenue_City</t>
  </si>
  <si>
    <t>=Orders!$C$6</t>
  </si>
  <si>
    <t>Revenue_Inter_City</t>
  </si>
  <si>
    <t>=Orders!$C$7</t>
  </si>
  <si>
    <t>Revenue_Loan_Payments</t>
  </si>
  <si>
    <t>=Orders!$C$15</t>
  </si>
  <si>
    <t>Revenue_Loans</t>
  </si>
  <si>
    <t>=Orders!$C$14</t>
  </si>
  <si>
    <t>Revenue_Mass_Conscription</t>
  </si>
  <si>
    <t>=Orders!$D$18</t>
  </si>
  <si>
    <t>Revenue_Net_Income</t>
  </si>
  <si>
    <t>=Orders!$C$12</t>
  </si>
  <si>
    <t>Revenue_NFP</t>
  </si>
  <si>
    <t>=Orders!$D$12</t>
  </si>
  <si>
    <t>Revenue_Public_Works</t>
  </si>
  <si>
    <t>=Orders!$C$8</t>
  </si>
  <si>
    <t>Revenue_Regional</t>
  </si>
  <si>
    <t>=Orders!$C$5</t>
  </si>
  <si>
    <t>Revenue_Saved_GP</t>
  </si>
  <si>
    <t>=Orders!$C$13</t>
  </si>
  <si>
    <t>Revenue_Slave_NFP</t>
  </si>
  <si>
    <t>=Orders!$D$20</t>
  </si>
  <si>
    <t>Revenue_Technical_Assistance</t>
  </si>
  <si>
    <t>=Orders!$D$19</t>
  </si>
  <si>
    <t>Revenue_Technical_Assistence</t>
  </si>
  <si>
    <t>Revenue_Total_Base_Income</t>
  </si>
  <si>
    <t>=Orders!$C$10</t>
  </si>
  <si>
    <t>Revenue_Trade</t>
  </si>
  <si>
    <t>=Orders!$C$9</t>
  </si>
  <si>
    <t>Saved_GP</t>
  </si>
  <si>
    <t>=Orders!$I$38</t>
  </si>
  <si>
    <t>Saved_NFP</t>
  </si>
  <si>
    <t>=Orders!$J$38</t>
  </si>
  <si>
    <t>Sub_Builds_GP</t>
  </si>
  <si>
    <t>=Orders!$I$62</t>
  </si>
  <si>
    <t>Sub_Builds_NFP</t>
  </si>
  <si>
    <t>=Orders!$J$62</t>
  </si>
  <si>
    <t>Sub_Builds_Recruit</t>
  </si>
  <si>
    <t>=Orders!$G$62</t>
  </si>
  <si>
    <t>Sub_Builds_Yards</t>
  </si>
  <si>
    <t>=Orders!$H$62</t>
  </si>
  <si>
    <t>=Orders!$A$22:$D$30</t>
  </si>
  <si>
    <t>Support_Espionage</t>
  </si>
  <si>
    <t>=Orders!$C$26</t>
  </si>
  <si>
    <t>Support_Government</t>
  </si>
  <si>
    <t>=Orders!$C$25</t>
  </si>
  <si>
    <t>Support_Project_GP</t>
  </si>
  <si>
    <t>=Orders!$C$29</t>
  </si>
  <si>
    <t>Support_Project_NFP</t>
  </si>
  <si>
    <t>=Orders!$D$29</t>
  </si>
  <si>
    <t>Support_Religious</t>
  </si>
  <si>
    <t>=Orders!$C$27</t>
  </si>
  <si>
    <t>Support_Training</t>
  </si>
  <si>
    <t>=Orders!$C$28</t>
  </si>
  <si>
    <t>Support_Troop</t>
  </si>
  <si>
    <t>=Orders!$C$24</t>
  </si>
  <si>
    <t>Tax_Rate</t>
  </si>
  <si>
    <t>=Orders!$C$11</t>
  </si>
  <si>
    <t>Total_Base_Income</t>
  </si>
  <si>
    <t>Total_Builds_GP</t>
  </si>
  <si>
    <t>=Orders!$I$37</t>
  </si>
  <si>
    <t>Total_Builds_NFP</t>
  </si>
  <si>
    <t>=Orders!$J$37</t>
  </si>
  <si>
    <t>Total_GP</t>
  </si>
  <si>
    <t>=Orders!$C$21</t>
  </si>
  <si>
    <t>Total_GP_Available</t>
  </si>
  <si>
    <t>=Orders!$C$30</t>
  </si>
  <si>
    <t>Total_Intel_and_Religious_Ops</t>
  </si>
  <si>
    <t>=Orders!$I$33</t>
  </si>
  <si>
    <t>Total_NFP</t>
  </si>
  <si>
    <t>=Orders!$D$21</t>
  </si>
  <si>
    <t>Total_NFP_Available</t>
  </si>
  <si>
    <t>=Orders!$D$30</t>
  </si>
  <si>
    <t>Total_Recruit_GP</t>
  </si>
  <si>
    <t>=Orders!$H$37</t>
  </si>
  <si>
    <t>Trade_Routes_Existing</t>
  </si>
  <si>
    <t>=Orders!$A$98:$J$103</t>
  </si>
  <si>
    <t>Trade_Routes_New</t>
  </si>
  <si>
    <t>=Orders!$A$91:$J$96</t>
  </si>
  <si>
    <t>Transfers</t>
  </si>
  <si>
    <t>=Orders!$A$69:$J$73</t>
  </si>
  <si>
    <t>Transfers_Out_GP</t>
  </si>
  <si>
    <t>=Orders!$C$16</t>
  </si>
  <si>
    <t>Transfers_Out_NFP</t>
  </si>
  <si>
    <t>=Orders!$D$16</t>
  </si>
  <si>
    <t>Transfers_Sub_Agro</t>
  </si>
  <si>
    <t>=Orders!$D$73</t>
  </si>
  <si>
    <t>Transfers_Sub_GP</t>
  </si>
  <si>
    <t>=Orders!$B$73</t>
  </si>
  <si>
    <t>Transfers_Sub_NFP</t>
  </si>
  <si>
    <t>=Orders!$C$73</t>
  </si>
  <si>
    <t>Turn_Number</t>
  </si>
  <si>
    <t>=Orders!$I$1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</si>
</sst>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\+#0;\-#0"/>
  </numFmts>
  <fonts count="12">
    <font>
      <sz val="8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2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7" fontId="0" fillId="0" borderId="2" xfId="0" applyNumberFormat="1" applyFont="1" applyBorder="1" applyAlignment="1">
      <alignment/>
    </xf>
    <xf numFmtId="167" fontId="0" fillId="2" borderId="3" xfId="0" applyNumberFormat="1" applyFont="1" applyFill="1" applyBorder="1" applyAlignment="1">
      <alignment/>
    </xf>
    <xf numFmtId="167" fontId="0" fillId="0" borderId="4" xfId="0" applyNumberFormat="1" applyFont="1" applyBorder="1" applyAlignment="1">
      <alignment/>
    </xf>
    <xf numFmtId="167" fontId="0" fillId="0" borderId="2" xfId="0" applyNumberFormat="1" applyFont="1" applyBorder="1" applyAlignment="1" applyProtection="1">
      <alignment/>
      <protection locked="0"/>
    </xf>
    <xf numFmtId="9" fontId="0" fillId="0" borderId="2" xfId="0" applyNumberFormat="1" applyFont="1" applyBorder="1" applyAlignment="1" applyProtection="1">
      <alignment/>
      <protection locked="0"/>
    </xf>
    <xf numFmtId="0" fontId="0" fillId="2" borderId="5" xfId="0" applyFont="1" applyFill="1" applyBorder="1" applyAlignment="1">
      <alignment/>
    </xf>
    <xf numFmtId="0" fontId="5" fillId="2" borderId="2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167" fontId="0" fillId="0" borderId="8" xfId="0" applyNumberFormat="1" applyFont="1" applyBorder="1" applyAlignment="1" quotePrefix="1">
      <alignment horizontal="right"/>
    </xf>
    <xf numFmtId="167" fontId="0" fillId="0" borderId="8" xfId="0" applyNumberFormat="1" applyFont="1" applyBorder="1" applyAlignment="1">
      <alignment horizontal="right"/>
    </xf>
    <xf numFmtId="167" fontId="0" fillId="0" borderId="8" xfId="0" applyNumberFormat="1" applyFont="1" applyBorder="1" applyAlignment="1" applyProtection="1">
      <alignment horizontal="right"/>
      <protection locked="0"/>
    </xf>
    <xf numFmtId="0" fontId="5" fillId="2" borderId="8" xfId="0" applyFont="1" applyFill="1" applyBorder="1" applyAlignment="1">
      <alignment horizontal="right"/>
    </xf>
    <xf numFmtId="167" fontId="7" fillId="0" borderId="8" xfId="0" applyNumberFormat="1" applyFont="1" applyBorder="1" applyAlignment="1" applyProtection="1">
      <alignment horizontal="right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5" fillId="2" borderId="1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3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/>
    </xf>
    <xf numFmtId="167" fontId="0" fillId="2" borderId="2" xfId="0" applyNumberFormat="1" applyFont="1" applyFill="1" applyBorder="1" applyAlignment="1" applyProtection="1">
      <alignment/>
      <protection locked="0"/>
    </xf>
    <xf numFmtId="0" fontId="0" fillId="2" borderId="8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67" fontId="5" fillId="2" borderId="8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 vertical="top" wrapText="1"/>
    </xf>
    <xf numFmtId="167" fontId="5" fillId="2" borderId="16" xfId="0" applyNumberFormat="1" applyFont="1" applyFill="1" applyBorder="1" applyAlignment="1">
      <alignment horizontal="center"/>
    </xf>
    <xf numFmtId="167" fontId="0" fillId="0" borderId="2" xfId="0" applyNumberFormat="1" applyFont="1" applyFill="1" applyBorder="1" applyAlignment="1">
      <alignment/>
    </xf>
    <xf numFmtId="167" fontId="0" fillId="2" borderId="2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0" borderId="14" xfId="0" applyBorder="1" applyAlignment="1">
      <alignment/>
    </xf>
    <xf numFmtId="0" fontId="0" fillId="2" borderId="2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1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23" xfId="0" applyFont="1" applyFill="1" applyBorder="1" applyAlignment="1">
      <alignment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top" wrapText="1"/>
    </xf>
    <xf numFmtId="0" fontId="0" fillId="2" borderId="15" xfId="0" applyFill="1" applyBorder="1" applyAlignment="1">
      <alignment/>
    </xf>
    <xf numFmtId="0" fontId="0" fillId="2" borderId="25" xfId="0" applyFill="1" applyBorder="1" applyAlignment="1">
      <alignment/>
    </xf>
    <xf numFmtId="0" fontId="4" fillId="2" borderId="24" xfId="0" applyFont="1" applyFill="1" applyBorder="1" applyAlignment="1">
      <alignment vertical="top" wrapText="1"/>
    </xf>
    <xf numFmtId="0" fontId="0" fillId="2" borderId="24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167" fontId="0" fillId="0" borderId="2" xfId="0" applyNumberFormat="1" applyFont="1" applyFill="1" applyBorder="1" applyAlignment="1" applyProtection="1">
      <alignment/>
      <protection locked="0"/>
    </xf>
    <xf numFmtId="167" fontId="5" fillId="2" borderId="8" xfId="0" applyNumberFormat="1" applyFont="1" applyFill="1" applyBorder="1" applyAlignment="1">
      <alignment horizontal="center"/>
    </xf>
    <xf numFmtId="167" fontId="0" fillId="2" borderId="27" xfId="0" applyNumberFormat="1" applyFont="1" applyFill="1" applyBorder="1" applyAlignment="1">
      <alignment/>
    </xf>
    <xf numFmtId="167" fontId="0" fillId="2" borderId="28" xfId="0" applyNumberFormat="1" applyFont="1" applyFill="1" applyBorder="1" applyAlignment="1">
      <alignment/>
    </xf>
    <xf numFmtId="167" fontId="0" fillId="2" borderId="29" xfId="0" applyNumberFormat="1" applyFont="1" applyFill="1" applyBorder="1" applyAlignment="1">
      <alignment/>
    </xf>
    <xf numFmtId="0" fontId="0" fillId="2" borderId="27" xfId="0" applyFont="1" applyFill="1" applyBorder="1" applyAlignment="1">
      <alignment/>
    </xf>
    <xf numFmtId="167" fontId="0" fillId="2" borderId="8" xfId="0" applyNumberFormat="1" applyFont="1" applyFill="1" applyBorder="1" applyAlignment="1">
      <alignment/>
    </xf>
    <xf numFmtId="167" fontId="0" fillId="0" borderId="8" xfId="0" applyNumberFormat="1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7" fontId="0" fillId="0" borderId="3" xfId="0" applyNumberFormat="1" applyFont="1" applyBorder="1" applyAlignment="1" applyProtection="1">
      <alignment/>
      <protection locked="0"/>
    </xf>
    <xf numFmtId="167" fontId="5" fillId="2" borderId="1" xfId="0" applyNumberFormat="1" applyFont="1" applyFill="1" applyBorder="1" applyAlignment="1">
      <alignment/>
    </xf>
    <xf numFmtId="167" fontId="5" fillId="2" borderId="8" xfId="0" applyNumberFormat="1" applyFont="1" applyFill="1" applyBorder="1" applyAlignment="1" applyProtection="1">
      <alignment/>
      <protection locked="0"/>
    </xf>
    <xf numFmtId="167" fontId="5" fillId="2" borderId="8" xfId="0" applyNumberFormat="1" applyFont="1" applyFill="1" applyBorder="1" applyAlignment="1">
      <alignment/>
    </xf>
    <xf numFmtId="0" fontId="5" fillId="2" borderId="31" xfId="0" applyFont="1" applyFill="1" applyBorder="1" applyAlignment="1">
      <alignment horizontal="right"/>
    </xf>
    <xf numFmtId="167" fontId="0" fillId="2" borderId="16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167" fontId="5" fillId="2" borderId="9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5" fillId="2" borderId="34" xfId="0" applyFont="1" applyFill="1" applyBorder="1" applyAlignment="1">
      <alignment horizontal="right"/>
    </xf>
    <xf numFmtId="167" fontId="5" fillId="2" borderId="34" xfId="0" applyNumberFormat="1" applyFont="1" applyFill="1" applyBorder="1" applyAlignment="1">
      <alignment/>
    </xf>
    <xf numFmtId="0" fontId="5" fillId="2" borderId="35" xfId="0" applyFont="1" applyFill="1" applyBorder="1" applyAlignment="1">
      <alignment/>
    </xf>
    <xf numFmtId="167" fontId="7" fillId="0" borderId="9" xfId="0" applyNumberFormat="1" applyFont="1" applyBorder="1" applyAlignment="1" applyProtection="1">
      <alignment horizontal="right"/>
      <protection locked="0"/>
    </xf>
    <xf numFmtId="167" fontId="0" fillId="0" borderId="8" xfId="0" applyNumberFormat="1" applyFill="1" applyBorder="1" applyAlignment="1">
      <alignment/>
    </xf>
    <xf numFmtId="167" fontId="0" fillId="0" borderId="27" xfId="0" applyNumberFormat="1" applyFont="1" applyFill="1" applyBorder="1" applyAlignment="1">
      <alignment/>
    </xf>
    <xf numFmtId="167" fontId="5" fillId="0" borderId="4" xfId="0" applyNumberFormat="1" applyFont="1" applyFill="1" applyBorder="1" applyAlignment="1">
      <alignment horizontal="center"/>
    </xf>
    <xf numFmtId="167" fontId="0" fillId="0" borderId="8" xfId="0" applyNumberFormat="1" applyBorder="1" applyAlignment="1">
      <alignment horizontal="right"/>
    </xf>
    <xf numFmtId="167" fontId="0" fillId="0" borderId="9" xfId="0" applyNumberFormat="1" applyFont="1" applyBorder="1" applyAlignment="1" quotePrefix="1">
      <alignment horizontal="right"/>
    </xf>
    <xf numFmtId="167" fontId="0" fillId="0" borderId="9" xfId="0" applyNumberFormat="1" applyFont="1" applyBorder="1" applyAlignment="1">
      <alignment horizontal="right"/>
    </xf>
    <xf numFmtId="167" fontId="0" fillId="0" borderId="8" xfId="0" applyNumberFormat="1" applyFont="1" applyBorder="1" applyAlignment="1" applyProtection="1" quotePrefix="1">
      <alignment horizontal="right"/>
      <protection locked="0"/>
    </xf>
    <xf numFmtId="167" fontId="0" fillId="0" borderId="9" xfId="0" applyNumberFormat="1" applyFont="1" applyBorder="1" applyAlignment="1" applyProtection="1" quotePrefix="1">
      <alignment horizontal="right"/>
      <protection locked="0"/>
    </xf>
    <xf numFmtId="167" fontId="0" fillId="0" borderId="9" xfId="0" applyNumberFormat="1" applyFont="1" applyBorder="1" applyAlignment="1" applyProtection="1">
      <alignment horizontal="right"/>
      <protection locked="0"/>
    </xf>
    <xf numFmtId="167" fontId="6" fillId="0" borderId="1" xfId="0" applyNumberFormat="1" applyFont="1" applyBorder="1" applyAlignment="1" applyProtection="1">
      <alignment horizontal="right"/>
      <protection locked="0"/>
    </xf>
    <xf numFmtId="167" fontId="0" fillId="0" borderId="1" xfId="0" applyNumberFormat="1" applyFont="1" applyBorder="1" applyAlignment="1" applyProtection="1">
      <alignment horizontal="right"/>
      <protection locked="0"/>
    </xf>
    <xf numFmtId="49" fontId="0" fillId="0" borderId="6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 quotePrefix="1">
      <alignment horizontal="center"/>
    </xf>
    <xf numFmtId="49" fontId="6" fillId="0" borderId="1" xfId="0" applyNumberFormat="1" applyFont="1" applyBorder="1" applyAlignment="1">
      <alignment horizontal="center"/>
    </xf>
    <xf numFmtId="49" fontId="0" fillId="0" borderId="6" xfId="0" applyNumberFormat="1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 quotePrefix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0" fillId="0" borderId="2" xfId="0" applyNumberFormat="1" applyFont="1" applyBorder="1" applyAlignment="1" applyProtection="1" quotePrefix="1">
      <alignment horizontal="center"/>
      <protection locked="0"/>
    </xf>
    <xf numFmtId="49" fontId="0" fillId="0" borderId="2" xfId="0" applyNumberFormat="1" applyFont="1" applyBorder="1" applyAlignment="1" applyProtection="1">
      <alignment horizontal="center"/>
      <protection locked="0"/>
    </xf>
    <xf numFmtId="167" fontId="0" fillId="0" borderId="8" xfId="0" applyNumberFormat="1" applyBorder="1" applyAlignment="1">
      <alignment/>
    </xf>
    <xf numFmtId="167" fontId="4" fillId="0" borderId="34" xfId="0" applyNumberFormat="1" applyFont="1" applyBorder="1" applyAlignment="1">
      <alignment vertical="top" wrapText="1"/>
    </xf>
    <xf numFmtId="49" fontId="0" fillId="0" borderId="36" xfId="0" applyNumberFormat="1" applyBorder="1" applyAlignment="1">
      <alignment/>
    </xf>
    <xf numFmtId="49" fontId="4" fillId="0" borderId="37" xfId="0" applyNumberFormat="1" applyFont="1" applyBorder="1" applyAlignment="1">
      <alignment vertical="top" wrapText="1"/>
    </xf>
    <xf numFmtId="49" fontId="0" fillId="0" borderId="8" xfId="0" applyNumberFormat="1" applyBorder="1" applyAlignment="1">
      <alignment/>
    </xf>
    <xf numFmtId="49" fontId="4" fillId="0" borderId="32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7" fontId="4" fillId="0" borderId="27" xfId="0" applyNumberFormat="1" applyFont="1" applyBorder="1" applyAlignment="1">
      <alignment horizontal="center" vertical="top" wrapText="1"/>
    </xf>
    <xf numFmtId="167" fontId="4" fillId="0" borderId="27" xfId="0" applyNumberFormat="1" applyFont="1" applyBorder="1" applyAlignment="1">
      <alignment vertical="top" wrapText="1"/>
    </xf>
    <xf numFmtId="167" fontId="0" fillId="0" borderId="8" xfId="0" applyNumberFormat="1" applyBorder="1" applyAlignment="1">
      <alignment wrapText="1"/>
    </xf>
    <xf numFmtId="167" fontId="0" fillId="0" borderId="27" xfId="0" applyNumberFormat="1" applyBorder="1" applyAlignment="1">
      <alignment/>
    </xf>
    <xf numFmtId="167" fontId="0" fillId="0" borderId="34" xfId="0" applyNumberFormat="1" applyBorder="1" applyAlignment="1">
      <alignment/>
    </xf>
    <xf numFmtId="49" fontId="4" fillId="0" borderId="38" xfId="0" applyNumberFormat="1" applyFont="1" applyBorder="1" applyAlignment="1">
      <alignment vertical="top" wrapText="1"/>
    </xf>
    <xf numFmtId="49" fontId="0" fillId="0" borderId="36" xfId="0" applyNumberFormat="1" applyBorder="1" applyAlignment="1">
      <alignment wrapText="1"/>
    </xf>
    <xf numFmtId="49" fontId="0" fillId="0" borderId="38" xfId="0" applyNumberFormat="1" applyBorder="1" applyAlignment="1">
      <alignment/>
    </xf>
    <xf numFmtId="49" fontId="0" fillId="0" borderId="37" xfId="0" applyNumberFormat="1" applyBorder="1" applyAlignment="1">
      <alignment/>
    </xf>
    <xf numFmtId="167" fontId="0" fillId="0" borderId="36" xfId="0" applyNumberFormat="1" applyBorder="1" applyAlignment="1">
      <alignment wrapText="1"/>
    </xf>
    <xf numFmtId="167" fontId="0" fillId="0" borderId="38" xfId="0" applyNumberFormat="1" applyBorder="1" applyAlignment="1">
      <alignment/>
    </xf>
    <xf numFmtId="0" fontId="0" fillId="2" borderId="1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67" fontId="0" fillId="2" borderId="1" xfId="0" applyNumberFormat="1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5" fillId="4" borderId="3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ont="1" applyFill="1" applyBorder="1" applyAlignment="1">
      <alignment horizontal="right"/>
    </xf>
    <xf numFmtId="167" fontId="5" fillId="4" borderId="0" xfId="0" applyNumberFormat="1" applyFont="1" applyFill="1" applyBorder="1" applyAlignment="1">
      <alignment/>
    </xf>
    <xf numFmtId="167" fontId="0" fillId="4" borderId="0" xfId="0" applyNumberFormat="1" applyFont="1" applyFill="1" applyBorder="1" applyAlignment="1">
      <alignment/>
    </xf>
    <xf numFmtId="167" fontId="0" fillId="4" borderId="39" xfId="0" applyNumberFormat="1" applyFont="1" applyFill="1" applyBorder="1" applyAlignment="1">
      <alignment horizontal="right"/>
    </xf>
    <xf numFmtId="0" fontId="0" fillId="4" borderId="39" xfId="0" applyFont="1" applyFill="1" applyBorder="1" applyAlignment="1">
      <alignment/>
    </xf>
    <xf numFmtId="167" fontId="0" fillId="4" borderId="39" xfId="0" applyNumberFormat="1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67" fontId="0" fillId="4" borderId="39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167" fontId="0" fillId="4" borderId="30" xfId="0" applyNumberFormat="1" applyFont="1" applyFill="1" applyBorder="1" applyAlignment="1">
      <alignment horizontal="center"/>
    </xf>
    <xf numFmtId="167" fontId="0" fillId="4" borderId="11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right"/>
    </xf>
    <xf numFmtId="0" fontId="0" fillId="4" borderId="41" xfId="0" applyFont="1" applyFill="1" applyBorder="1" applyAlignment="1">
      <alignment/>
    </xf>
    <xf numFmtId="0" fontId="0" fillId="4" borderId="3" xfId="0" applyFont="1" applyFill="1" applyBorder="1" applyAlignment="1">
      <alignment horizontal="right"/>
    </xf>
    <xf numFmtId="0" fontId="0" fillId="4" borderId="13" xfId="0" applyFont="1" applyFill="1" applyBorder="1" applyAlignment="1">
      <alignment/>
    </xf>
    <xf numFmtId="167" fontId="0" fillId="4" borderId="41" xfId="0" applyNumberFormat="1" applyFont="1" applyFill="1" applyBorder="1" applyAlignment="1">
      <alignment/>
    </xf>
    <xf numFmtId="167" fontId="0" fillId="4" borderId="13" xfId="0" applyNumberFormat="1" applyFont="1" applyFill="1" applyBorder="1" applyAlignment="1">
      <alignment/>
    </xf>
    <xf numFmtId="167" fontId="0" fillId="4" borderId="5" xfId="0" applyNumberFormat="1" applyFont="1" applyFill="1" applyBorder="1" applyAlignment="1">
      <alignment horizontal="right"/>
    </xf>
    <xf numFmtId="167" fontId="0" fillId="4" borderId="4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0" fontId="4" fillId="2" borderId="42" xfId="0" applyFont="1" applyFill="1" applyBorder="1" applyAlignment="1">
      <alignment vertical="top" wrapText="1"/>
    </xf>
    <xf numFmtId="0" fontId="0" fillId="2" borderId="15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25" xfId="0" applyFill="1" applyBorder="1" applyAlignment="1">
      <alignment/>
    </xf>
    <xf numFmtId="0" fontId="4" fillId="0" borderId="34" xfId="0" applyFont="1" applyBorder="1" applyAlignment="1">
      <alignment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34" xfId="0" applyNumberFormat="1" applyFont="1" applyBorder="1" applyAlignment="1">
      <alignment vertical="top" wrapText="1"/>
    </xf>
    <xf numFmtId="0" fontId="0" fillId="0" borderId="23" xfId="0" applyBorder="1" applyAlignment="1">
      <alignment horizontal="right"/>
    </xf>
    <xf numFmtId="0" fontId="0" fillId="0" borderId="22" xfId="0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44" xfId="0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2" borderId="45" xfId="0" applyFont="1" applyFill="1" applyBorder="1" applyAlignment="1">
      <alignment/>
    </xf>
    <xf numFmtId="0" fontId="0" fillId="2" borderId="46" xfId="0" applyFill="1" applyBorder="1" applyAlignment="1">
      <alignment/>
    </xf>
    <xf numFmtId="0" fontId="5" fillId="2" borderId="46" xfId="0" applyFont="1" applyFill="1" applyBorder="1" applyAlignment="1">
      <alignment horizontal="center"/>
    </xf>
    <xf numFmtId="0" fontId="0" fillId="2" borderId="47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4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50" xfId="0" applyBorder="1" applyAlignment="1">
      <alignment wrapText="1"/>
    </xf>
    <xf numFmtId="167" fontId="0" fillId="0" borderId="8" xfId="0" applyNumberFormat="1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167" fontId="0" fillId="0" borderId="8" xfId="0" applyNumberFormat="1" applyBorder="1" applyAlignment="1">
      <alignment horizontal="center" wrapText="1"/>
    </xf>
    <xf numFmtId="167" fontId="0" fillId="0" borderId="27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34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16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5" fillId="0" borderId="52" xfId="0" applyFont="1" applyBorder="1" applyAlignment="1">
      <alignment wrapText="1"/>
    </xf>
    <xf numFmtId="0" fontId="0" fillId="0" borderId="49" xfId="0" applyFont="1" applyBorder="1" applyAlignment="1" quotePrefix="1">
      <alignment wrapText="1"/>
    </xf>
    <xf numFmtId="0" fontId="0" fillId="0" borderId="3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53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5" fillId="2" borderId="0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49" fontId="0" fillId="0" borderId="16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55" xfId="0" applyNumberFormat="1" applyBorder="1" applyAlignment="1">
      <alignment wrapText="1"/>
    </xf>
    <xf numFmtId="49" fontId="0" fillId="0" borderId="56" xfId="0" applyNumberFormat="1" applyBorder="1" applyAlignment="1">
      <alignment wrapText="1"/>
    </xf>
    <xf numFmtId="49" fontId="0" fillId="0" borderId="57" xfId="0" applyNumberFormat="1" applyBorder="1" applyAlignment="1">
      <alignment wrapText="1"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/>
    </xf>
    <xf numFmtId="0" fontId="5" fillId="3" borderId="45" xfId="0" applyFont="1" applyFill="1" applyBorder="1" applyAlignment="1">
      <alignment/>
    </xf>
    <xf numFmtId="0" fontId="0" fillId="3" borderId="46" xfId="0" applyFill="1" applyBorder="1" applyAlignment="1">
      <alignment/>
    </xf>
    <xf numFmtId="0" fontId="0" fillId="3" borderId="4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5" fillId="3" borderId="46" xfId="0" applyFont="1" applyFill="1" applyBorder="1" applyAlignment="1">
      <alignment/>
    </xf>
    <xf numFmtId="0" fontId="5" fillId="3" borderId="47" xfId="0" applyFont="1" applyFill="1" applyBorder="1" applyAlignment="1">
      <alignment/>
    </xf>
    <xf numFmtId="0" fontId="3" fillId="2" borderId="58" xfId="0" applyFont="1" applyFill="1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49" fontId="4" fillId="0" borderId="54" xfId="0" applyNumberFormat="1" applyFont="1" applyFill="1" applyBorder="1" applyAlignment="1">
      <alignment horizontal="center"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49" fontId="0" fillId="0" borderId="8" xfId="0" applyNumberFormat="1" applyBorder="1" applyAlignment="1">
      <alignment/>
    </xf>
    <xf numFmtId="49" fontId="4" fillId="0" borderId="46" xfId="0" applyNumberFormat="1" applyFont="1" applyFill="1" applyBorder="1" applyAlignment="1">
      <alignment horizontal="center" vertical="top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32" xfId="0" applyBorder="1" applyAlignment="1">
      <alignment/>
    </xf>
    <xf numFmtId="0" fontId="0" fillId="0" borderId="51" xfId="0" applyBorder="1" applyAlignment="1">
      <alignment/>
    </xf>
    <xf numFmtId="49" fontId="0" fillId="0" borderId="49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3" fillId="2" borderId="16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49" fontId="0" fillId="0" borderId="40" xfId="0" applyNumberFormat="1" applyBorder="1" applyAlignment="1">
      <alignment/>
    </xf>
    <xf numFmtId="49" fontId="0" fillId="0" borderId="50" xfId="0" applyNumberFormat="1" applyBorder="1" applyAlignment="1">
      <alignment/>
    </xf>
    <xf numFmtId="0" fontId="0" fillId="0" borderId="52" xfId="0" applyBorder="1" applyAlignment="1">
      <alignment/>
    </xf>
    <xf numFmtId="49" fontId="0" fillId="0" borderId="2" xfId="0" applyNumberFormat="1" applyBorder="1" applyAlignment="1">
      <alignment wrapText="1"/>
    </xf>
    <xf numFmtId="0" fontId="5" fillId="2" borderId="45" xfId="0" applyFont="1" applyFill="1" applyBorder="1" applyAlignment="1">
      <alignment/>
    </xf>
    <xf numFmtId="0" fontId="5" fillId="2" borderId="46" xfId="0" applyFont="1" applyFill="1" applyBorder="1" applyAlignment="1">
      <alignment/>
    </xf>
    <xf numFmtId="0" fontId="5" fillId="2" borderId="47" xfId="0" applyFont="1" applyFill="1" applyBorder="1" applyAlignment="1">
      <alignment/>
    </xf>
    <xf numFmtId="49" fontId="0" fillId="0" borderId="2" xfId="0" applyNumberFormat="1" applyBorder="1" applyAlignment="1">
      <alignment/>
    </xf>
    <xf numFmtId="49" fontId="0" fillId="0" borderId="55" xfId="0" applyNumberFormat="1" applyBorder="1" applyAlignment="1">
      <alignment/>
    </xf>
    <xf numFmtId="49" fontId="0" fillId="0" borderId="33" xfId="0" applyNumberFormat="1" applyBorder="1" applyAlignment="1">
      <alignment/>
    </xf>
    <xf numFmtId="0" fontId="5" fillId="3" borderId="6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2" borderId="28" xfId="0" applyFont="1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49" fontId="0" fillId="0" borderId="19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8" fillId="0" borderId="55" xfId="20" applyNumberFormat="1" applyBorder="1" applyAlignment="1">
      <alignment horizontal="center" wrapText="1"/>
    </xf>
    <xf numFmtId="49" fontId="0" fillId="0" borderId="57" xfId="0" applyNumberFormat="1" applyBorder="1" applyAlignment="1">
      <alignment horizontal="center" wrapText="1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55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58" xfId="0" applyFont="1" applyFill="1" applyBorder="1" applyAlignment="1">
      <alignment/>
    </xf>
    <xf numFmtId="0" fontId="0" fillId="2" borderId="60" xfId="0" applyFill="1" applyBorder="1" applyAlignment="1">
      <alignment/>
    </xf>
    <xf numFmtId="49" fontId="5" fillId="0" borderId="19" xfId="0" applyNumberFormat="1" applyFont="1" applyBorder="1" applyAlignment="1">
      <alignment horizontal="center"/>
    </xf>
    <xf numFmtId="49" fontId="5" fillId="0" borderId="5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center"/>
    </xf>
    <xf numFmtId="0" fontId="0" fillId="0" borderId="49" xfId="0" applyBorder="1" applyAlignment="1" quotePrefix="1">
      <alignment/>
    </xf>
    <xf numFmtId="0" fontId="0" fillId="0" borderId="40" xfId="0" applyBorder="1" applyAlignment="1">
      <alignment/>
    </xf>
    <xf numFmtId="0" fontId="0" fillId="0" borderId="50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0" fillId="3" borderId="45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49" xfId="0" applyBorder="1" applyAlignment="1" quotePrefix="1">
      <alignment wrapText="1"/>
    </xf>
    <xf numFmtId="0" fontId="0" fillId="0" borderId="54" xfId="0" applyBorder="1" applyAlignment="1">
      <alignment wrapText="1"/>
    </xf>
    <xf numFmtId="0" fontId="0" fillId="0" borderId="39" xfId="0" applyFont="1" applyBorder="1" applyAlignment="1" quotePrefix="1">
      <alignment wrapText="1"/>
    </xf>
    <xf numFmtId="0" fontId="0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54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52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34"/>
  <sheetViews>
    <sheetView tabSelected="1" defaultGridColor="0" colorId="57" workbookViewId="0" topLeftCell="A1">
      <selection activeCell="A1" sqref="A1:B1"/>
    </sheetView>
  </sheetViews>
  <sheetFormatPr defaultColWidth="9.33203125" defaultRowHeight="11.25"/>
  <cols>
    <col min="1" max="1" width="18.5" style="0" customWidth="1"/>
    <col min="5" max="5" width="10.83203125" style="0" customWidth="1"/>
    <col min="6" max="6" width="11" style="0" customWidth="1"/>
    <col min="9" max="9" width="11.5" style="0" customWidth="1"/>
    <col min="10" max="10" width="12.16015625" style="0" customWidth="1"/>
  </cols>
  <sheetData>
    <row r="1" spans="1:10" ht="9.75">
      <c r="A1" s="297" t="s">
        <v>6</v>
      </c>
      <c r="B1" s="294"/>
      <c r="C1" s="299"/>
      <c r="D1" s="300"/>
      <c r="E1" s="300"/>
      <c r="F1" s="301"/>
      <c r="G1" s="293" t="s">
        <v>7</v>
      </c>
      <c r="H1" s="294"/>
      <c r="I1" s="289"/>
      <c r="J1" s="290"/>
    </row>
    <row r="2" spans="1:10" ht="10.5" thickBot="1">
      <c r="A2" s="298" t="s">
        <v>8</v>
      </c>
      <c r="B2" s="296"/>
      <c r="C2" s="302"/>
      <c r="D2" s="303"/>
      <c r="E2" s="303"/>
      <c r="F2" s="304"/>
      <c r="G2" s="295" t="s">
        <v>9</v>
      </c>
      <c r="H2" s="296"/>
      <c r="I2" s="291"/>
      <c r="J2" s="292"/>
    </row>
    <row r="3" spans="1:10" ht="9.75">
      <c r="A3" s="307" t="s">
        <v>25</v>
      </c>
      <c r="B3" s="308"/>
      <c r="C3" s="308"/>
      <c r="D3" s="309"/>
      <c r="E3" s="142"/>
      <c r="F3" s="305" t="s">
        <v>125</v>
      </c>
      <c r="G3" s="305"/>
      <c r="H3" s="305"/>
      <c r="I3" s="305"/>
      <c r="J3" s="306"/>
    </row>
    <row r="4" spans="1:10" ht="9.75">
      <c r="A4" s="312" t="s">
        <v>26</v>
      </c>
      <c r="B4" s="313"/>
      <c r="C4" s="6" t="s">
        <v>1</v>
      </c>
      <c r="D4" s="7" t="s">
        <v>2</v>
      </c>
      <c r="E4" s="143"/>
      <c r="F4" s="144"/>
      <c r="G4" s="145"/>
      <c r="H4" s="80" t="s">
        <v>51</v>
      </c>
      <c r="I4" s="80" t="s">
        <v>1</v>
      </c>
      <c r="J4" s="88" t="s">
        <v>2</v>
      </c>
    </row>
    <row r="5" spans="1:10" ht="9.75">
      <c r="A5" s="162"/>
      <c r="B5" s="163" t="s">
        <v>28</v>
      </c>
      <c r="C5" s="8"/>
      <c r="D5" s="74"/>
      <c r="E5" s="143"/>
      <c r="F5" s="146"/>
      <c r="G5" s="147" t="s">
        <v>56</v>
      </c>
      <c r="H5" s="40">
        <f aca="true" t="shared" si="0" ref="H5:H15">I5+(2*J5)</f>
        <v>0</v>
      </c>
      <c r="I5" s="25"/>
      <c r="J5" s="99"/>
    </row>
    <row r="6" spans="1:10" ht="9.75">
      <c r="A6" s="164"/>
      <c r="B6" s="147" t="s">
        <v>30</v>
      </c>
      <c r="C6" s="11"/>
      <c r="D6" s="75"/>
      <c r="E6" s="143"/>
      <c r="F6" s="148"/>
      <c r="G6" s="147" t="s">
        <v>58</v>
      </c>
      <c r="H6" s="40">
        <f t="shared" si="0"/>
        <v>0</v>
      </c>
      <c r="I6" s="25"/>
      <c r="J6" s="99"/>
    </row>
    <row r="7" spans="1:10" ht="9.75">
      <c r="A7" s="164"/>
      <c r="B7" s="147" t="s">
        <v>32</v>
      </c>
      <c r="C7" s="11"/>
      <c r="D7" s="75"/>
      <c r="E7" s="143"/>
      <c r="F7" s="148"/>
      <c r="G7" s="147" t="s">
        <v>60</v>
      </c>
      <c r="H7" s="40">
        <f t="shared" si="0"/>
        <v>0</v>
      </c>
      <c r="I7" s="25"/>
      <c r="J7" s="99"/>
    </row>
    <row r="8" spans="1:10" ht="9.75">
      <c r="A8" s="164"/>
      <c r="B8" s="147" t="s">
        <v>34</v>
      </c>
      <c r="C8" s="11"/>
      <c r="D8" s="75"/>
      <c r="E8" s="143"/>
      <c r="F8" s="149"/>
      <c r="G8" s="147" t="s">
        <v>62</v>
      </c>
      <c r="H8" s="40">
        <f t="shared" si="0"/>
        <v>0</v>
      </c>
      <c r="I8" s="25"/>
      <c r="J8" s="99"/>
    </row>
    <row r="9" spans="1:10" ht="9.75">
      <c r="A9" s="164"/>
      <c r="B9" s="147" t="s">
        <v>36</v>
      </c>
      <c r="C9" s="11"/>
      <c r="D9" s="75"/>
      <c r="E9" s="143"/>
      <c r="F9" s="149"/>
      <c r="G9" s="147" t="s">
        <v>64</v>
      </c>
      <c r="H9" s="40">
        <f t="shared" si="0"/>
        <v>0</v>
      </c>
      <c r="I9" s="25"/>
      <c r="J9" s="99"/>
    </row>
    <row r="10" spans="1:10" ht="9.75">
      <c r="A10" s="164"/>
      <c r="B10" s="147" t="s">
        <v>38</v>
      </c>
      <c r="C10" s="37">
        <f>SUM(C5:C9)</f>
        <v>0</v>
      </c>
      <c r="D10" s="75"/>
      <c r="E10" s="150"/>
      <c r="F10" s="149"/>
      <c r="G10" s="147" t="s">
        <v>66</v>
      </c>
      <c r="H10" s="40">
        <f t="shared" si="0"/>
        <v>0</v>
      </c>
      <c r="I10" s="25"/>
      <c r="J10" s="99"/>
    </row>
    <row r="11" spans="1:10" ht="9.75">
      <c r="A11" s="164"/>
      <c r="B11" s="147" t="s">
        <v>40</v>
      </c>
      <c r="C11" s="12">
        <v>1</v>
      </c>
      <c r="D11" s="76"/>
      <c r="E11" s="150"/>
      <c r="F11" s="149"/>
      <c r="G11" s="147" t="s">
        <v>68</v>
      </c>
      <c r="H11" s="40">
        <f t="shared" si="0"/>
        <v>0</v>
      </c>
      <c r="I11" s="25"/>
      <c r="J11" s="99"/>
    </row>
    <row r="12" spans="1:10" ht="9.75">
      <c r="A12" s="164"/>
      <c r="B12" s="147" t="s">
        <v>121</v>
      </c>
      <c r="C12" s="37">
        <f>C10*C11</f>
        <v>0</v>
      </c>
      <c r="D12" s="79"/>
      <c r="E12" s="151"/>
      <c r="F12" s="149"/>
      <c r="G12" s="147" t="s">
        <v>70</v>
      </c>
      <c r="H12" s="40">
        <f t="shared" si="0"/>
        <v>0</v>
      </c>
      <c r="I12" s="25"/>
      <c r="J12" s="99"/>
    </row>
    <row r="13" spans="1:10" ht="9.75">
      <c r="A13" s="164"/>
      <c r="B13" s="147" t="s">
        <v>44</v>
      </c>
      <c r="C13" s="72"/>
      <c r="D13" s="77"/>
      <c r="E13" s="151"/>
      <c r="F13" s="149"/>
      <c r="G13" s="147" t="s">
        <v>72</v>
      </c>
      <c r="H13" s="40">
        <f t="shared" si="0"/>
        <v>0</v>
      </c>
      <c r="I13" s="25"/>
      <c r="J13" s="99"/>
    </row>
    <row r="14" spans="1:10" ht="9.75">
      <c r="A14" s="164"/>
      <c r="B14" s="147" t="s">
        <v>42</v>
      </c>
      <c r="C14" s="38">
        <f>B133</f>
        <v>0</v>
      </c>
      <c r="D14" s="75"/>
      <c r="E14" s="152"/>
      <c r="F14" s="149"/>
      <c r="G14" s="147" t="s">
        <v>74</v>
      </c>
      <c r="H14" s="40">
        <f t="shared" si="0"/>
        <v>0</v>
      </c>
      <c r="I14" s="25"/>
      <c r="J14" s="99"/>
    </row>
    <row r="15" spans="1:10" ht="9.75">
      <c r="A15" s="164"/>
      <c r="B15" s="147" t="s">
        <v>94</v>
      </c>
      <c r="C15" s="39">
        <f>E133</f>
        <v>0</v>
      </c>
      <c r="D15" s="76"/>
      <c r="E15" s="152"/>
      <c r="F15" s="149"/>
      <c r="G15" s="153"/>
      <c r="H15" s="40">
        <f t="shared" si="0"/>
        <v>0</v>
      </c>
      <c r="I15" s="25"/>
      <c r="J15" s="99"/>
    </row>
    <row r="16" spans="1:10" ht="9.75">
      <c r="A16" s="164"/>
      <c r="B16" s="147" t="s">
        <v>95</v>
      </c>
      <c r="C16" s="39">
        <f>B73</f>
        <v>0</v>
      </c>
      <c r="D16" s="78">
        <f>C73</f>
        <v>0</v>
      </c>
      <c r="E16" s="152"/>
      <c r="F16" s="154"/>
      <c r="G16" s="147" t="s">
        <v>52</v>
      </c>
      <c r="H16" s="40">
        <f aca="true" t="shared" si="1" ref="H16:H24">I16+(2*J16)</f>
        <v>0</v>
      </c>
      <c r="I16" s="25"/>
      <c r="J16" s="99"/>
    </row>
    <row r="17" spans="1:10" ht="9.75">
      <c r="A17" s="164"/>
      <c r="B17" s="147" t="s">
        <v>45</v>
      </c>
      <c r="C17" s="43"/>
      <c r="D17" s="79"/>
      <c r="E17" s="152"/>
      <c r="F17" s="155"/>
      <c r="G17" s="147" t="s">
        <v>53</v>
      </c>
      <c r="H17" s="40">
        <f t="shared" si="1"/>
        <v>0</v>
      </c>
      <c r="I17" s="25"/>
      <c r="J17" s="99"/>
    </row>
    <row r="18" spans="1:10" ht="9.75">
      <c r="A18" s="164"/>
      <c r="B18" s="147" t="s">
        <v>41</v>
      </c>
      <c r="C18" s="39"/>
      <c r="D18" s="79"/>
      <c r="E18" s="152"/>
      <c r="F18" s="154"/>
      <c r="G18" s="147" t="s">
        <v>54</v>
      </c>
      <c r="H18" s="40">
        <f t="shared" si="1"/>
        <v>0</v>
      </c>
      <c r="I18" s="25"/>
      <c r="J18" s="99"/>
    </row>
    <row r="19" spans="1:10" ht="9.75">
      <c r="A19" s="164"/>
      <c r="B19" s="147" t="s">
        <v>134</v>
      </c>
      <c r="C19" s="39"/>
      <c r="D19" s="79"/>
      <c r="E19" s="152"/>
      <c r="F19" s="154"/>
      <c r="G19" s="147" t="s">
        <v>55</v>
      </c>
      <c r="H19" s="40">
        <f t="shared" si="1"/>
        <v>0</v>
      </c>
      <c r="I19" s="25"/>
      <c r="J19" s="99"/>
    </row>
    <row r="20" spans="1:10" ht="9.75">
      <c r="A20" s="164"/>
      <c r="B20" s="147" t="s">
        <v>43</v>
      </c>
      <c r="C20" s="39"/>
      <c r="D20" s="79"/>
      <c r="E20" s="152"/>
      <c r="F20" s="154"/>
      <c r="G20" s="147" t="s">
        <v>57</v>
      </c>
      <c r="H20" s="40">
        <f t="shared" si="1"/>
        <v>0</v>
      </c>
      <c r="I20" s="25"/>
      <c r="J20" s="99"/>
    </row>
    <row r="21" spans="1:10" ht="9.75">
      <c r="A21" s="315" t="s">
        <v>126</v>
      </c>
      <c r="B21" s="316"/>
      <c r="C21" s="42">
        <f>((C12+C13+C14-C15-C16+C17))</f>
        <v>0</v>
      </c>
      <c r="D21" s="73">
        <f>D12-D16+D17+D18+D19+D20</f>
        <v>0</v>
      </c>
      <c r="E21" s="156"/>
      <c r="F21" s="154"/>
      <c r="G21" s="147" t="s">
        <v>59</v>
      </c>
      <c r="H21" s="40">
        <f t="shared" si="1"/>
        <v>0</v>
      </c>
      <c r="I21" s="25"/>
      <c r="J21" s="99"/>
    </row>
    <row r="22" spans="1:10" ht="9.75">
      <c r="A22" s="283" t="s">
        <v>123</v>
      </c>
      <c r="B22" s="310"/>
      <c r="C22" s="310"/>
      <c r="D22" s="311"/>
      <c r="E22" s="156"/>
      <c r="F22" s="154"/>
      <c r="G22" s="147" t="s">
        <v>61</v>
      </c>
      <c r="H22" s="40">
        <f t="shared" si="1"/>
        <v>0</v>
      </c>
      <c r="I22" s="25"/>
      <c r="J22" s="99"/>
    </row>
    <row r="23" spans="1:10" ht="9.75">
      <c r="A23" s="312" t="s">
        <v>27</v>
      </c>
      <c r="B23" s="314"/>
      <c r="C23" s="6" t="s">
        <v>1</v>
      </c>
      <c r="D23" s="7" t="s">
        <v>2</v>
      </c>
      <c r="E23" s="156"/>
      <c r="F23" s="154"/>
      <c r="G23" s="147" t="s">
        <v>63</v>
      </c>
      <c r="H23" s="40">
        <f t="shared" si="1"/>
        <v>0</v>
      </c>
      <c r="I23" s="25"/>
      <c r="J23" s="99"/>
    </row>
    <row r="24" spans="1:10" ht="9.75">
      <c r="A24" s="165"/>
      <c r="B24" s="163" t="s">
        <v>29</v>
      </c>
      <c r="C24" s="10"/>
      <c r="D24" s="13"/>
      <c r="E24" s="156"/>
      <c r="F24" s="154"/>
      <c r="G24" s="147" t="s">
        <v>65</v>
      </c>
      <c r="H24" s="40">
        <f t="shared" si="1"/>
        <v>0</v>
      </c>
      <c r="I24" s="25"/>
      <c r="J24" s="99"/>
    </row>
    <row r="25" spans="1:10" ht="9.75">
      <c r="A25" s="166"/>
      <c r="B25" s="147" t="s">
        <v>31</v>
      </c>
      <c r="C25" s="11"/>
      <c r="D25" s="13"/>
      <c r="E25" s="156"/>
      <c r="F25" s="154"/>
      <c r="G25" s="147" t="s">
        <v>67</v>
      </c>
      <c r="H25" s="40">
        <f>I25</f>
        <v>0</v>
      </c>
      <c r="I25" s="25"/>
      <c r="J25" s="26"/>
    </row>
    <row r="26" spans="1:10" ht="9.75">
      <c r="A26" s="166"/>
      <c r="B26" s="147" t="s">
        <v>33</v>
      </c>
      <c r="C26" s="11"/>
      <c r="D26" s="13"/>
      <c r="E26" s="156"/>
      <c r="F26" s="154"/>
      <c r="G26" s="147" t="s">
        <v>69</v>
      </c>
      <c r="H26" s="40">
        <f>I26+(2*J26)</f>
        <v>0</v>
      </c>
      <c r="I26" s="25"/>
      <c r="J26" s="99"/>
    </row>
    <row r="27" spans="1:10" ht="9.75">
      <c r="A27" s="166"/>
      <c r="B27" s="147" t="s">
        <v>35</v>
      </c>
      <c r="C27" s="11"/>
      <c r="D27" s="13"/>
      <c r="E27" s="156"/>
      <c r="F27" s="154"/>
      <c r="G27" s="147" t="s">
        <v>71</v>
      </c>
      <c r="H27" s="40">
        <f>I27+(2*J27)</f>
        <v>0</v>
      </c>
      <c r="I27" s="25"/>
      <c r="J27" s="99"/>
    </row>
    <row r="28" spans="1:10" ht="9.75">
      <c r="A28" s="166"/>
      <c r="B28" s="147" t="s">
        <v>37</v>
      </c>
      <c r="C28" s="11">
        <v>0</v>
      </c>
      <c r="D28" s="13"/>
      <c r="E28" s="156"/>
      <c r="F28" s="154"/>
      <c r="G28" s="147" t="s">
        <v>73</v>
      </c>
      <c r="H28" s="40">
        <f>I28+(2*J28)</f>
        <v>0</v>
      </c>
      <c r="I28" s="25"/>
      <c r="J28" s="99"/>
    </row>
    <row r="29" spans="1:10" ht="9.75">
      <c r="A29" s="166"/>
      <c r="B29" s="147" t="s">
        <v>39</v>
      </c>
      <c r="C29" s="82"/>
      <c r="D29" s="101"/>
      <c r="E29" s="156"/>
      <c r="F29" s="154"/>
      <c r="G29" s="147" t="s">
        <v>75</v>
      </c>
      <c r="H29" s="40">
        <f>I29+(2*J29)</f>
        <v>0</v>
      </c>
      <c r="I29" s="25"/>
      <c r="J29" s="99"/>
    </row>
    <row r="30" spans="1:10" ht="9.75">
      <c r="A30" s="89"/>
      <c r="B30" s="14" t="s">
        <v>122</v>
      </c>
      <c r="C30" s="83">
        <f>C21-SUM(C24:C29)</f>
        <v>0</v>
      </c>
      <c r="D30" s="84">
        <f>D21-D29</f>
        <v>0</v>
      </c>
      <c r="E30" s="156"/>
      <c r="F30" s="154"/>
      <c r="G30" s="147" t="s">
        <v>76</v>
      </c>
      <c r="H30" s="40">
        <f>I30+(2*J30)</f>
        <v>0</v>
      </c>
      <c r="I30" s="25"/>
      <c r="J30" s="99"/>
    </row>
    <row r="31" spans="1:10" ht="9.75">
      <c r="A31" s="283" t="s">
        <v>10</v>
      </c>
      <c r="B31" s="284"/>
      <c r="C31" s="284"/>
      <c r="D31" s="285"/>
      <c r="E31" s="87"/>
      <c r="F31" s="140"/>
      <c r="G31" s="14" t="s">
        <v>130</v>
      </c>
      <c r="H31" s="85">
        <f>SUM(H5:H30)</f>
        <v>0</v>
      </c>
      <c r="I31" s="85">
        <f>SUM(I5:I30)</f>
        <v>0</v>
      </c>
      <c r="J31" s="90">
        <f>SUM(J5:J30)</f>
        <v>0</v>
      </c>
    </row>
    <row r="32" spans="1:10" ht="9.75">
      <c r="A32" s="166"/>
      <c r="B32" s="147" t="s">
        <v>101</v>
      </c>
      <c r="C32" s="102"/>
      <c r="D32" s="286"/>
      <c r="E32" s="156"/>
      <c r="F32" s="146"/>
      <c r="G32" s="157" t="s">
        <v>116</v>
      </c>
      <c r="H32" s="48"/>
      <c r="I32" s="100"/>
      <c r="J32" s="100"/>
    </row>
    <row r="33" spans="1:10" ht="9.75">
      <c r="A33" s="166"/>
      <c r="B33" s="167" t="s">
        <v>102</v>
      </c>
      <c r="C33" s="43"/>
      <c r="D33" s="287"/>
      <c r="E33" s="156"/>
      <c r="F33" s="146"/>
      <c r="G33" s="157" t="s">
        <v>131</v>
      </c>
      <c r="H33" s="48"/>
      <c r="I33" s="48">
        <f>C109+C117+C125</f>
        <v>0</v>
      </c>
      <c r="J33" s="48"/>
    </row>
    <row r="34" spans="1:10" ht="9.75">
      <c r="A34" s="166"/>
      <c r="B34" s="167" t="s">
        <v>103</v>
      </c>
      <c r="C34" s="43"/>
      <c r="D34" s="287"/>
      <c r="E34" s="156"/>
      <c r="F34" s="146"/>
      <c r="G34" s="157" t="s">
        <v>132</v>
      </c>
      <c r="H34" s="48"/>
      <c r="I34" s="100"/>
      <c r="J34" s="48"/>
    </row>
    <row r="35" spans="1:10" ht="9.75">
      <c r="A35" s="166"/>
      <c r="B35" s="167" t="s">
        <v>98</v>
      </c>
      <c r="C35" s="44"/>
      <c r="D35" s="287"/>
      <c r="E35" s="156"/>
      <c r="F35" s="146"/>
      <c r="G35" s="158" t="s">
        <v>133</v>
      </c>
      <c r="H35" s="48"/>
      <c r="I35" s="100"/>
      <c r="J35" s="100"/>
    </row>
    <row r="36" spans="1:10" ht="9.75">
      <c r="A36" s="166"/>
      <c r="B36" s="167" t="s">
        <v>99</v>
      </c>
      <c r="C36" s="44">
        <f>C32-C33-C34-C35</f>
        <v>0</v>
      </c>
      <c r="D36" s="287"/>
      <c r="E36" s="159"/>
      <c r="F36" s="160"/>
      <c r="G36" s="161"/>
      <c r="H36" s="24" t="s">
        <v>104</v>
      </c>
      <c r="I36" s="80" t="s">
        <v>128</v>
      </c>
      <c r="J36" s="88" t="s">
        <v>2</v>
      </c>
    </row>
    <row r="37" spans="1:10" ht="9.75">
      <c r="A37" s="164"/>
      <c r="B37" s="168" t="s">
        <v>124</v>
      </c>
      <c r="C37" s="9">
        <f>D73</f>
        <v>0</v>
      </c>
      <c r="D37" s="288"/>
      <c r="E37" s="87"/>
      <c r="F37" s="141"/>
      <c r="G37" s="14" t="s">
        <v>127</v>
      </c>
      <c r="H37" s="40">
        <f>G62</f>
        <v>0</v>
      </c>
      <c r="I37" s="40">
        <f>I62</f>
        <v>0</v>
      </c>
      <c r="J37" s="91">
        <f>J62</f>
        <v>0</v>
      </c>
    </row>
    <row r="38" spans="1:10" ht="9.75">
      <c r="A38" s="315"/>
      <c r="B38" s="316"/>
      <c r="C38" s="317"/>
      <c r="D38" s="314"/>
      <c r="E38" s="81"/>
      <c r="F38" s="139"/>
      <c r="G38" s="86" t="s">
        <v>129</v>
      </c>
      <c r="H38" s="40"/>
      <c r="I38" s="40">
        <f>C30-I31-I37-H37-SUM(I32:I35)</f>
        <v>0</v>
      </c>
      <c r="J38" s="91">
        <f>D30-J31-J37-SUM(J32:J35)</f>
        <v>0</v>
      </c>
    </row>
    <row r="39" spans="1:10" ht="9.75">
      <c r="A39" s="15" t="s">
        <v>46</v>
      </c>
      <c r="B39" s="16"/>
      <c r="C39" s="16"/>
      <c r="D39" s="16"/>
      <c r="E39" s="16"/>
      <c r="F39" s="28"/>
      <c r="G39" s="28"/>
      <c r="H39" s="28"/>
      <c r="I39" s="28"/>
      <c r="J39" s="29"/>
    </row>
    <row r="40" spans="1:10" ht="9.75">
      <c r="A40" s="17" t="s">
        <v>47</v>
      </c>
      <c r="B40" s="18"/>
      <c r="C40" s="18"/>
      <c r="D40" s="18"/>
      <c r="E40" s="18" t="s">
        <v>48</v>
      </c>
      <c r="F40" s="6" t="s">
        <v>4</v>
      </c>
      <c r="G40" s="6" t="s">
        <v>104</v>
      </c>
      <c r="H40" s="6" t="s">
        <v>49</v>
      </c>
      <c r="I40" s="19" t="s">
        <v>1</v>
      </c>
      <c r="J40" s="20" t="s">
        <v>2</v>
      </c>
    </row>
    <row r="41" spans="1:10" ht="9.75">
      <c r="A41" s="17" t="s">
        <v>96</v>
      </c>
      <c r="B41" s="18"/>
      <c r="C41" s="18"/>
      <c r="D41" s="18"/>
      <c r="E41" s="18"/>
      <c r="F41" s="6"/>
      <c r="G41" s="24">
        <f>F79+F87</f>
        <v>0</v>
      </c>
      <c r="H41" s="24">
        <f>D79+D87</f>
        <v>0</v>
      </c>
      <c r="I41" s="24">
        <f>B79+B87</f>
        <v>0</v>
      </c>
      <c r="J41" s="92">
        <f>C79+C87</f>
        <v>0</v>
      </c>
    </row>
    <row r="42" spans="1:10" ht="9.75">
      <c r="A42" s="111"/>
      <c r="B42" s="112"/>
      <c r="C42" s="112"/>
      <c r="D42" s="112"/>
      <c r="E42" s="112"/>
      <c r="F42" s="112"/>
      <c r="G42" s="103"/>
      <c r="H42" s="21"/>
      <c r="I42" s="21"/>
      <c r="J42" s="104"/>
    </row>
    <row r="43" spans="1:10" ht="9.75">
      <c r="A43" s="111"/>
      <c r="B43" s="112"/>
      <c r="C43" s="112"/>
      <c r="D43" s="112"/>
      <c r="E43" s="112"/>
      <c r="F43" s="112"/>
      <c r="G43" s="103"/>
      <c r="H43" s="21"/>
      <c r="I43" s="22"/>
      <c r="J43" s="105"/>
    </row>
    <row r="44" spans="1:10" ht="9.75">
      <c r="A44" s="111"/>
      <c r="B44" s="112"/>
      <c r="C44" s="112"/>
      <c r="D44" s="112"/>
      <c r="E44" s="113"/>
      <c r="F44" s="114"/>
      <c r="G44" s="103"/>
      <c r="H44" s="21"/>
      <c r="I44" s="22"/>
      <c r="J44" s="105"/>
    </row>
    <row r="45" spans="1:10" ht="9.75">
      <c r="A45" s="111"/>
      <c r="B45" s="112"/>
      <c r="C45" s="112"/>
      <c r="D45" s="112"/>
      <c r="E45" s="112"/>
      <c r="F45" s="112"/>
      <c r="G45" s="103"/>
      <c r="H45" s="22"/>
      <c r="I45" s="22"/>
      <c r="J45" s="105"/>
    </row>
    <row r="46" spans="1:10" ht="9.75">
      <c r="A46" s="111"/>
      <c r="B46" s="112"/>
      <c r="C46" s="112"/>
      <c r="D46" s="112"/>
      <c r="E46" s="112"/>
      <c r="F46" s="112"/>
      <c r="G46" s="103"/>
      <c r="H46" s="22"/>
      <c r="I46" s="22"/>
      <c r="J46" s="105"/>
    </row>
    <row r="47" spans="1:10" ht="9.75">
      <c r="A47" s="111"/>
      <c r="B47" s="112"/>
      <c r="C47" s="112"/>
      <c r="D47" s="112"/>
      <c r="E47" s="112"/>
      <c r="F47" s="112"/>
      <c r="G47" s="103"/>
      <c r="H47" s="22"/>
      <c r="I47" s="22"/>
      <c r="J47" s="105"/>
    </row>
    <row r="48" spans="1:10" ht="9.75">
      <c r="A48" s="111"/>
      <c r="B48" s="112"/>
      <c r="C48" s="112"/>
      <c r="D48" s="112"/>
      <c r="E48" s="112"/>
      <c r="F48" s="112"/>
      <c r="G48" s="103"/>
      <c r="H48" s="22"/>
      <c r="I48" s="22"/>
      <c r="J48" s="105"/>
    </row>
    <row r="49" spans="1:10" ht="9.75">
      <c r="A49" s="111"/>
      <c r="B49" s="112"/>
      <c r="C49" s="112"/>
      <c r="D49" s="112"/>
      <c r="E49" s="112"/>
      <c r="F49" s="112"/>
      <c r="G49" s="103"/>
      <c r="H49" s="22"/>
      <c r="I49" s="22"/>
      <c r="J49" s="105"/>
    </row>
    <row r="50" spans="1:10" ht="9.75">
      <c r="A50" s="115"/>
      <c r="B50" s="116"/>
      <c r="C50" s="116"/>
      <c r="D50" s="116"/>
      <c r="E50" s="117"/>
      <c r="F50" s="118"/>
      <c r="G50" s="103"/>
      <c r="H50" s="106"/>
      <c r="I50" s="23"/>
      <c r="J50" s="107"/>
    </row>
    <row r="51" spans="1:10" ht="9.75">
      <c r="A51" s="115"/>
      <c r="B51" s="116"/>
      <c r="C51" s="116"/>
      <c r="D51" s="116"/>
      <c r="E51" s="116"/>
      <c r="F51" s="118"/>
      <c r="G51" s="103"/>
      <c r="H51" s="106"/>
      <c r="I51" s="23"/>
      <c r="J51" s="107"/>
    </row>
    <row r="52" spans="1:10" ht="9.75">
      <c r="A52" s="115"/>
      <c r="B52" s="116"/>
      <c r="C52" s="116"/>
      <c r="D52" s="116"/>
      <c r="E52" s="117"/>
      <c r="F52" s="118"/>
      <c r="G52" s="103"/>
      <c r="H52" s="106"/>
      <c r="I52" s="23"/>
      <c r="J52" s="107"/>
    </row>
    <row r="53" spans="1:10" ht="9.75">
      <c r="A53" s="115"/>
      <c r="B53" s="116"/>
      <c r="C53" s="116"/>
      <c r="D53" s="116"/>
      <c r="E53" s="116"/>
      <c r="F53" s="116"/>
      <c r="G53" s="103"/>
      <c r="H53" s="23"/>
      <c r="I53" s="23"/>
      <c r="J53" s="108"/>
    </row>
    <row r="54" spans="1:10" ht="9.75">
      <c r="A54" s="115"/>
      <c r="B54" s="116"/>
      <c r="C54" s="116"/>
      <c r="D54" s="116"/>
      <c r="E54" s="116"/>
      <c r="F54" s="119"/>
      <c r="G54" s="109"/>
      <c r="H54" s="106"/>
      <c r="I54" s="23"/>
      <c r="J54" s="107"/>
    </row>
    <row r="55" spans="1:10" ht="9.75">
      <c r="A55" s="115"/>
      <c r="B55" s="116"/>
      <c r="C55" s="116"/>
      <c r="D55" s="116"/>
      <c r="E55" s="116"/>
      <c r="F55" s="119"/>
      <c r="G55" s="110"/>
      <c r="H55" s="106"/>
      <c r="I55" s="23"/>
      <c r="J55" s="107"/>
    </row>
    <row r="56" spans="1:10" ht="9.75">
      <c r="A56" s="115"/>
      <c r="B56" s="116"/>
      <c r="C56" s="116"/>
      <c r="D56" s="116"/>
      <c r="E56" s="116"/>
      <c r="F56" s="119"/>
      <c r="G56" s="110"/>
      <c r="H56" s="106"/>
      <c r="I56" s="23"/>
      <c r="J56" s="107"/>
    </row>
    <row r="57" spans="1:10" ht="9.75">
      <c r="A57" s="115"/>
      <c r="B57" s="116"/>
      <c r="C57" s="116"/>
      <c r="D57" s="116"/>
      <c r="E57" s="116"/>
      <c r="F57" s="119"/>
      <c r="G57" s="110"/>
      <c r="H57" s="106"/>
      <c r="I57" s="23"/>
      <c r="J57" s="107"/>
    </row>
    <row r="58" spans="1:10" ht="9.75">
      <c r="A58" s="115"/>
      <c r="B58" s="116"/>
      <c r="C58" s="116"/>
      <c r="D58" s="116"/>
      <c r="E58" s="116"/>
      <c r="F58" s="120"/>
      <c r="G58" s="110"/>
      <c r="H58" s="23"/>
      <c r="I58" s="23"/>
      <c r="J58" s="108"/>
    </row>
    <row r="59" spans="1:10" ht="9.75">
      <c r="A59" s="115"/>
      <c r="B59" s="116"/>
      <c r="C59" s="116"/>
      <c r="D59" s="116"/>
      <c r="E59" s="116"/>
      <c r="F59" s="120"/>
      <c r="G59" s="110"/>
      <c r="H59" s="23"/>
      <c r="I59" s="23"/>
      <c r="J59" s="108"/>
    </row>
    <row r="60" spans="1:10" ht="9.75">
      <c r="A60" s="115"/>
      <c r="B60" s="116"/>
      <c r="C60" s="116"/>
      <c r="D60" s="116"/>
      <c r="E60" s="116"/>
      <c r="F60" s="120"/>
      <c r="G60" s="110"/>
      <c r="H60" s="23"/>
      <c r="I60" s="23"/>
      <c r="J60" s="108"/>
    </row>
    <row r="61" spans="1:10" ht="9.75">
      <c r="A61" s="115"/>
      <c r="B61" s="116"/>
      <c r="C61" s="116"/>
      <c r="D61" s="116"/>
      <c r="E61" s="116"/>
      <c r="F61" s="120"/>
      <c r="G61" s="110"/>
      <c r="H61" s="23"/>
      <c r="I61" s="23"/>
      <c r="J61" s="108"/>
    </row>
    <row r="62" spans="1:10" ht="10.5" thickBot="1">
      <c r="A62" s="93"/>
      <c r="B62" s="94"/>
      <c r="C62" s="94"/>
      <c r="D62" s="94"/>
      <c r="E62" s="95"/>
      <c r="F62" s="96" t="s">
        <v>50</v>
      </c>
      <c r="G62" s="96">
        <f>SUM(G41:G61)</f>
        <v>0</v>
      </c>
      <c r="H62" s="96">
        <f>SUM(H41:H61)</f>
        <v>0</v>
      </c>
      <c r="I62" s="97">
        <f>SUM(I41:I61)</f>
        <v>0</v>
      </c>
      <c r="J62" s="98">
        <f>SUM(J41:J61)</f>
        <v>0</v>
      </c>
    </row>
    <row r="63" spans="1:10" ht="10.5" thickBot="1">
      <c r="A63" s="182"/>
      <c r="B63" s="182"/>
      <c r="C63" s="182"/>
      <c r="D63" s="182"/>
      <c r="E63" s="182"/>
      <c r="F63" s="183"/>
      <c r="G63" s="183"/>
      <c r="H63" s="183"/>
      <c r="I63" s="184"/>
      <c r="J63" s="185"/>
    </row>
    <row r="64" spans="1:10" ht="9.75">
      <c r="A64" s="186" t="s">
        <v>141</v>
      </c>
      <c r="B64" s="187"/>
      <c r="C64" s="187"/>
      <c r="D64" s="187"/>
      <c r="E64" s="188"/>
      <c r="F64" s="187"/>
      <c r="G64" s="187"/>
      <c r="H64" s="187"/>
      <c r="I64" s="187"/>
      <c r="J64" s="189"/>
    </row>
    <row r="65" spans="1:10" ht="9.75">
      <c r="A65" s="211"/>
      <c r="B65" s="234"/>
      <c r="C65" s="234"/>
      <c r="D65" s="234"/>
      <c r="E65" s="234"/>
      <c r="F65" s="234"/>
      <c r="G65" s="234"/>
      <c r="H65" s="234"/>
      <c r="I65" s="234"/>
      <c r="J65" s="235"/>
    </row>
    <row r="66" spans="1:10" ht="9.75">
      <c r="A66" s="211"/>
      <c r="B66" s="209"/>
      <c r="C66" s="209"/>
      <c r="D66" s="209"/>
      <c r="E66" s="209"/>
      <c r="F66" s="209"/>
      <c r="G66" s="209"/>
      <c r="H66" s="209"/>
      <c r="I66" s="209"/>
      <c r="J66" s="210"/>
    </row>
    <row r="67" spans="1:10" ht="10.5" thickBot="1">
      <c r="A67" s="212"/>
      <c r="B67" s="213"/>
      <c r="C67" s="213"/>
      <c r="D67" s="213"/>
      <c r="E67" s="213"/>
      <c r="F67" s="213"/>
      <c r="G67" s="213"/>
      <c r="H67" s="213"/>
      <c r="I67" s="213"/>
      <c r="J67" s="214"/>
    </row>
    <row r="68" ht="10.5" thickBot="1"/>
    <row r="69" spans="1:10" ht="9.75">
      <c r="A69" s="277" t="s">
        <v>95</v>
      </c>
      <c r="B69" s="278"/>
      <c r="C69" s="278"/>
      <c r="D69" s="278"/>
      <c r="E69" s="278"/>
      <c r="F69" s="278"/>
      <c r="G69" s="278"/>
      <c r="H69" s="278"/>
      <c r="I69" s="278"/>
      <c r="J69" s="279"/>
    </row>
    <row r="70" spans="1:10" ht="9.75">
      <c r="A70" s="31" t="s">
        <v>14</v>
      </c>
      <c r="B70" s="32" t="s">
        <v>1</v>
      </c>
      <c r="C70" s="32" t="s">
        <v>2</v>
      </c>
      <c r="D70" s="32" t="s">
        <v>10</v>
      </c>
      <c r="E70" s="36" t="s">
        <v>77</v>
      </c>
      <c r="F70" s="36"/>
      <c r="G70" s="36" t="s">
        <v>5</v>
      </c>
      <c r="H70" s="70"/>
      <c r="I70" s="70"/>
      <c r="J70" s="71"/>
    </row>
    <row r="71" spans="1:10" ht="9.75">
      <c r="A71" s="123"/>
      <c r="B71" s="121"/>
      <c r="C71" s="121"/>
      <c r="D71" s="121"/>
      <c r="E71" s="267"/>
      <c r="F71" s="280"/>
      <c r="G71" s="238"/>
      <c r="H71" s="239"/>
      <c r="I71" s="239"/>
      <c r="J71" s="240"/>
    </row>
    <row r="72" spans="1:10" ht="12" thickBot="1">
      <c r="A72" s="124"/>
      <c r="B72" s="122"/>
      <c r="C72" s="122"/>
      <c r="D72" s="122"/>
      <c r="E72" s="281"/>
      <c r="F72" s="282"/>
      <c r="G72" s="241"/>
      <c r="H72" s="242"/>
      <c r="I72" s="242"/>
      <c r="J72" s="243"/>
    </row>
    <row r="73" spans="1:10" ht="12" thickBot="1">
      <c r="A73" s="170" t="s">
        <v>80</v>
      </c>
      <c r="B73" s="41">
        <f>SUM(B71:B72)</f>
        <v>0</v>
      </c>
      <c r="C73" s="41">
        <f>SUM(C71:C72)</f>
        <v>0</v>
      </c>
      <c r="D73" s="41">
        <f>SUM(D71:D72)</f>
        <v>0</v>
      </c>
      <c r="E73" s="171"/>
      <c r="F73" s="172"/>
      <c r="G73" s="65"/>
      <c r="H73" s="65"/>
      <c r="I73" s="65"/>
      <c r="J73" s="173"/>
    </row>
    <row r="74" spans="1:9" ht="12" thickBot="1">
      <c r="A74" s="2"/>
      <c r="B74" s="3"/>
      <c r="C74" s="2"/>
      <c r="D74" s="2"/>
      <c r="E74" s="2"/>
      <c r="F74" s="2"/>
      <c r="G74" s="2"/>
      <c r="H74" s="2"/>
      <c r="I74" s="1"/>
    </row>
    <row r="75" spans="1:10" ht="9.75">
      <c r="A75" s="246" t="s">
        <v>78</v>
      </c>
      <c r="B75" s="251"/>
      <c r="C75" s="251"/>
      <c r="D75" s="251"/>
      <c r="E75" s="251"/>
      <c r="F75" s="251"/>
      <c r="G75" s="251"/>
      <c r="H75" s="251"/>
      <c r="I75" s="251"/>
      <c r="J75" s="252"/>
    </row>
    <row r="76" spans="1:10" ht="9.75">
      <c r="A76" s="31" t="s">
        <v>11</v>
      </c>
      <c r="B76" s="32" t="s">
        <v>1</v>
      </c>
      <c r="C76" s="32" t="s">
        <v>2</v>
      </c>
      <c r="D76" s="32" t="s">
        <v>79</v>
      </c>
      <c r="E76" s="32" t="s">
        <v>3</v>
      </c>
      <c r="F76" s="35" t="s">
        <v>100</v>
      </c>
      <c r="G76" s="32" t="s">
        <v>4</v>
      </c>
      <c r="H76" s="32" t="s">
        <v>117</v>
      </c>
      <c r="I76" s="32"/>
      <c r="J76" s="33"/>
    </row>
    <row r="77" spans="1:10" ht="9.75">
      <c r="A77" s="123"/>
      <c r="B77" s="121"/>
      <c r="C77" s="121"/>
      <c r="D77" s="121"/>
      <c r="E77" s="121"/>
      <c r="F77" s="121"/>
      <c r="G77" s="30"/>
      <c r="H77" s="267"/>
      <c r="I77" s="268"/>
      <c r="J77" s="269"/>
    </row>
    <row r="78" spans="1:10" ht="12" thickBot="1">
      <c r="A78" s="133"/>
      <c r="B78" s="128"/>
      <c r="C78" s="129"/>
      <c r="D78" s="129"/>
      <c r="E78" s="129"/>
      <c r="F78" s="129"/>
      <c r="G78" s="174"/>
      <c r="H78" s="244"/>
      <c r="I78" s="244"/>
      <c r="J78" s="245"/>
    </row>
    <row r="79" spans="1:10" ht="12" thickBot="1">
      <c r="A79" s="62" t="s">
        <v>80</v>
      </c>
      <c r="B79" s="63">
        <f>SUM(B77:B78)</f>
        <v>0</v>
      </c>
      <c r="C79" s="63">
        <f>SUM(C77:C78)</f>
        <v>0</v>
      </c>
      <c r="D79" s="41">
        <f>SUM(D77:D78)</f>
        <v>0</v>
      </c>
      <c r="E79" s="41">
        <f>SUM(E77:E78)</f>
        <v>0</v>
      </c>
      <c r="F79" s="41">
        <f>SUM(F77:F78)</f>
        <v>0</v>
      </c>
      <c r="G79" s="64"/>
      <c r="H79" s="64"/>
      <c r="I79" s="65"/>
      <c r="J79" s="66"/>
    </row>
    <row r="80" spans="1:10" ht="9.75">
      <c r="A80" s="270" t="s">
        <v>120</v>
      </c>
      <c r="B80" s="271"/>
      <c r="C80" s="272"/>
      <c r="D80" s="260"/>
      <c r="E80" s="261"/>
      <c r="F80" s="261"/>
      <c r="G80" s="261"/>
      <c r="H80" s="261"/>
      <c r="I80" s="261"/>
      <c r="J80" s="262"/>
    </row>
    <row r="81" spans="1:10" ht="12" thickBot="1">
      <c r="A81" s="127"/>
      <c r="B81" s="126"/>
      <c r="C81" s="175"/>
      <c r="D81" s="263"/>
      <c r="E81" s="263"/>
      <c r="F81" s="263"/>
      <c r="G81" s="263"/>
      <c r="H81" s="263"/>
      <c r="I81" s="263"/>
      <c r="J81" s="264"/>
    </row>
    <row r="82" spans="1:9" ht="12" thickBot="1">
      <c r="A82" s="2"/>
      <c r="B82" s="3"/>
      <c r="C82" s="2"/>
      <c r="D82" s="2"/>
      <c r="E82" s="2"/>
      <c r="F82" s="2"/>
      <c r="G82" s="2"/>
      <c r="H82" s="2"/>
      <c r="I82" s="1"/>
    </row>
    <row r="83" spans="1:10" ht="9.75">
      <c r="A83" s="246" t="s">
        <v>81</v>
      </c>
      <c r="B83" s="251"/>
      <c r="C83" s="251"/>
      <c r="D83" s="251"/>
      <c r="E83" s="251"/>
      <c r="F83" s="251"/>
      <c r="G83" s="251"/>
      <c r="H83" s="251"/>
      <c r="I83" s="251"/>
      <c r="J83" s="252"/>
    </row>
    <row r="84" spans="1:10" ht="9.75">
      <c r="A84" s="31" t="s">
        <v>0</v>
      </c>
      <c r="B84" s="32" t="s">
        <v>1</v>
      </c>
      <c r="C84" s="32" t="s">
        <v>2</v>
      </c>
      <c r="D84" s="32" t="s">
        <v>79</v>
      </c>
      <c r="E84" s="32" t="s">
        <v>3</v>
      </c>
      <c r="F84" s="32" t="s">
        <v>100</v>
      </c>
      <c r="G84" s="32" t="s">
        <v>4</v>
      </c>
      <c r="H84" s="32" t="s">
        <v>5</v>
      </c>
      <c r="I84" s="32"/>
      <c r="J84" s="33"/>
    </row>
    <row r="85" spans="1:10" ht="9.75">
      <c r="A85" s="123"/>
      <c r="B85" s="121"/>
      <c r="C85" s="121"/>
      <c r="D85" s="121"/>
      <c r="E85" s="121"/>
      <c r="F85" s="121"/>
      <c r="G85" s="125"/>
      <c r="H85" s="238"/>
      <c r="I85" s="239"/>
      <c r="J85" s="240"/>
    </row>
    <row r="86" spans="1:10" ht="12" thickBot="1">
      <c r="A86" s="133"/>
      <c r="B86" s="128"/>
      <c r="C86" s="129"/>
      <c r="D86" s="129"/>
      <c r="E86" s="129"/>
      <c r="F86" s="129"/>
      <c r="G86" s="176"/>
      <c r="H86" s="241"/>
      <c r="I86" s="242"/>
      <c r="J86" s="243"/>
    </row>
    <row r="87" spans="1:10" ht="12" thickBot="1">
      <c r="A87" s="62" t="s">
        <v>80</v>
      </c>
      <c r="B87" s="63">
        <f>SUM(B85:B86)</f>
        <v>0</v>
      </c>
      <c r="C87" s="63">
        <f>SUM(C85:C86)</f>
        <v>0</v>
      </c>
      <c r="D87" s="63">
        <f>SUM(D85:D86)</f>
        <v>0</v>
      </c>
      <c r="E87" s="63">
        <f>SUM(E85:E86)</f>
        <v>0</v>
      </c>
      <c r="F87" s="63">
        <f>SUM(F85:F86)</f>
        <v>0</v>
      </c>
      <c r="G87" s="67"/>
      <c r="H87" s="67"/>
      <c r="I87" s="68"/>
      <c r="J87" s="69"/>
    </row>
    <row r="88" spans="1:10" ht="9.75">
      <c r="A88" s="253" t="s">
        <v>120</v>
      </c>
      <c r="B88" s="254"/>
      <c r="C88" s="255"/>
      <c r="D88" s="256"/>
      <c r="E88" s="261"/>
      <c r="F88" s="261"/>
      <c r="G88" s="261"/>
      <c r="H88" s="261"/>
      <c r="I88" s="261"/>
      <c r="J88" s="262"/>
    </row>
    <row r="89" spans="1:10" ht="12" thickBot="1">
      <c r="A89" s="127"/>
      <c r="B89" s="126"/>
      <c r="C89" s="175"/>
      <c r="D89" s="275"/>
      <c r="E89" s="263"/>
      <c r="F89" s="263"/>
      <c r="G89" s="263"/>
      <c r="H89" s="263"/>
      <c r="I89" s="263"/>
      <c r="J89" s="264"/>
    </row>
    <row r="90" spans="1:9" ht="15.75" thickBot="1">
      <c r="A90" s="4"/>
      <c r="B90" s="5"/>
      <c r="C90" s="4"/>
      <c r="D90" s="4"/>
      <c r="E90" s="4"/>
      <c r="F90" s="4"/>
      <c r="G90" s="4"/>
      <c r="H90" s="4"/>
      <c r="I90" s="1"/>
    </row>
    <row r="91" spans="1:10" ht="9.75">
      <c r="A91" s="246" t="s">
        <v>82</v>
      </c>
      <c r="B91" s="251"/>
      <c r="C91" s="251"/>
      <c r="D91" s="251"/>
      <c r="E91" s="251"/>
      <c r="F91" s="251"/>
      <c r="G91" s="251"/>
      <c r="H91" s="251"/>
      <c r="I91" s="251"/>
      <c r="J91" s="252"/>
    </row>
    <row r="92" spans="1:10" ht="20.25">
      <c r="A92" s="34" t="s">
        <v>12</v>
      </c>
      <c r="B92" s="35" t="s">
        <v>83</v>
      </c>
      <c r="C92" s="35" t="s">
        <v>13</v>
      </c>
      <c r="D92" s="35" t="s">
        <v>14</v>
      </c>
      <c r="E92" s="35"/>
      <c r="F92" s="35" t="s">
        <v>15</v>
      </c>
      <c r="G92" s="32"/>
      <c r="H92" s="32"/>
      <c r="I92" s="32"/>
      <c r="J92" s="33"/>
    </row>
    <row r="93" spans="1:10" ht="9.75">
      <c r="A93" s="134"/>
      <c r="B93" s="130"/>
      <c r="C93" s="130"/>
      <c r="D93" s="238"/>
      <c r="E93" s="276"/>
      <c r="F93" s="238"/>
      <c r="G93" s="268"/>
      <c r="H93" s="268"/>
      <c r="I93" s="268"/>
      <c r="J93" s="269"/>
    </row>
    <row r="94" spans="1:10" ht="10.5" thickBot="1">
      <c r="A94" s="135"/>
      <c r="B94" s="131"/>
      <c r="C94" s="131"/>
      <c r="D94" s="265"/>
      <c r="E94" s="266"/>
      <c r="F94" s="265"/>
      <c r="G94" s="273"/>
      <c r="H94" s="273"/>
      <c r="I94" s="273"/>
      <c r="J94" s="274"/>
    </row>
    <row r="95" spans="1:10" ht="9.75">
      <c r="A95" s="253" t="s">
        <v>119</v>
      </c>
      <c r="B95" s="254"/>
      <c r="C95" s="255"/>
      <c r="D95" s="260"/>
      <c r="E95" s="261"/>
      <c r="F95" s="261"/>
      <c r="G95" s="261"/>
      <c r="H95" s="261"/>
      <c r="I95" s="261"/>
      <c r="J95" s="262"/>
    </row>
    <row r="96" spans="1:10" ht="12" thickBot="1">
      <c r="A96" s="127"/>
      <c r="B96" s="126"/>
      <c r="C96" s="175"/>
      <c r="D96" s="263"/>
      <c r="E96" s="263"/>
      <c r="F96" s="263"/>
      <c r="G96" s="263"/>
      <c r="H96" s="263"/>
      <c r="I96" s="263"/>
      <c r="J96" s="264"/>
    </row>
    <row r="97" ht="10.5" thickBot="1"/>
    <row r="98" spans="1:10" ht="9.75">
      <c r="A98" s="246" t="s">
        <v>84</v>
      </c>
      <c r="B98" s="251"/>
      <c r="C98" s="251"/>
      <c r="D98" s="251"/>
      <c r="E98" s="251"/>
      <c r="F98" s="251"/>
      <c r="G98" s="251"/>
      <c r="H98" s="251"/>
      <c r="I98" s="251"/>
      <c r="J98" s="252"/>
    </row>
    <row r="99" spans="1:10" ht="30">
      <c r="A99" s="34" t="s">
        <v>16</v>
      </c>
      <c r="B99" s="35" t="s">
        <v>17</v>
      </c>
      <c r="C99" s="35" t="s">
        <v>18</v>
      </c>
      <c r="D99" s="35" t="s">
        <v>19</v>
      </c>
      <c r="E99" s="35"/>
      <c r="F99" s="35" t="s">
        <v>20</v>
      </c>
      <c r="G99" s="32"/>
      <c r="H99" s="32"/>
      <c r="I99" s="32"/>
      <c r="J99" s="33"/>
    </row>
    <row r="100" spans="1:10" ht="9.75">
      <c r="A100" s="137"/>
      <c r="B100" s="201"/>
      <c r="C100" s="201"/>
      <c r="D100" s="238"/>
      <c r="E100" s="276"/>
      <c r="F100" s="238"/>
      <c r="G100" s="239"/>
      <c r="H100" s="239"/>
      <c r="I100" s="239"/>
      <c r="J100" s="240"/>
    </row>
    <row r="101" spans="1:10" ht="10.5" thickBot="1">
      <c r="A101" s="138"/>
      <c r="B101" s="202"/>
      <c r="C101" s="202"/>
      <c r="D101" s="265"/>
      <c r="E101" s="266"/>
      <c r="F101" s="241"/>
      <c r="G101" s="242"/>
      <c r="H101" s="242"/>
      <c r="I101" s="242"/>
      <c r="J101" s="243"/>
    </row>
    <row r="102" spans="1:10" ht="9.75">
      <c r="A102" s="253" t="s">
        <v>119</v>
      </c>
      <c r="B102" s="254"/>
      <c r="C102" s="255"/>
      <c r="D102" s="256"/>
      <c r="E102" s="257"/>
      <c r="F102" s="257"/>
      <c r="G102" s="257"/>
      <c r="H102" s="257"/>
      <c r="I102" s="257"/>
      <c r="J102" s="258"/>
    </row>
    <row r="103" spans="1:10" ht="12" thickBot="1">
      <c r="A103" s="127"/>
      <c r="B103" s="126"/>
      <c r="C103" s="175"/>
      <c r="D103" s="215"/>
      <c r="E103" s="213"/>
      <c r="F103" s="213"/>
      <c r="G103" s="213"/>
      <c r="H103" s="213"/>
      <c r="I103" s="213"/>
      <c r="J103" s="214"/>
    </row>
    <row r="104" ht="10.5" thickBot="1"/>
    <row r="105" spans="1:10" ht="9.75">
      <c r="A105" s="246" t="s">
        <v>85</v>
      </c>
      <c r="B105" s="247"/>
      <c r="C105" s="247"/>
      <c r="D105" s="247"/>
      <c r="E105" s="247"/>
      <c r="F105" s="247"/>
      <c r="G105" s="247"/>
      <c r="H105" s="247"/>
      <c r="I105" s="247"/>
      <c r="J105" s="248"/>
    </row>
    <row r="106" spans="1:10" ht="20.25">
      <c r="A106" s="31" t="s">
        <v>21</v>
      </c>
      <c r="B106" s="35" t="s">
        <v>22</v>
      </c>
      <c r="C106" s="35" t="s">
        <v>23</v>
      </c>
      <c r="D106" s="236" t="s">
        <v>86</v>
      </c>
      <c r="E106" s="236"/>
      <c r="F106" s="236" t="s">
        <v>5</v>
      </c>
      <c r="G106" s="249"/>
      <c r="H106" s="249"/>
      <c r="I106" s="249"/>
      <c r="J106" s="250"/>
    </row>
    <row r="107" spans="1:10" ht="9.75">
      <c r="A107" s="123"/>
      <c r="B107" s="203"/>
      <c r="C107" s="121"/>
      <c r="D107" s="259"/>
      <c r="E107" s="259"/>
      <c r="F107" s="238"/>
      <c r="G107" s="239"/>
      <c r="H107" s="239"/>
      <c r="I107" s="239"/>
      <c r="J107" s="240"/>
    </row>
    <row r="108" spans="1:10" ht="10.5" thickBot="1">
      <c r="A108" s="136"/>
      <c r="B108" s="204"/>
      <c r="C108" s="132"/>
      <c r="D108" s="244"/>
      <c r="E108" s="244"/>
      <c r="F108" s="241"/>
      <c r="G108" s="242"/>
      <c r="H108" s="242"/>
      <c r="I108" s="242"/>
      <c r="J108" s="243"/>
    </row>
    <row r="109" spans="1:10" ht="12" thickBot="1">
      <c r="A109" s="62" t="s">
        <v>80</v>
      </c>
      <c r="B109" s="63">
        <f>SUM(B107:B108)</f>
        <v>0</v>
      </c>
      <c r="C109" s="63">
        <f>SUM(C107:C108)</f>
        <v>0</v>
      </c>
      <c r="D109" s="63"/>
      <c r="E109" s="63"/>
      <c r="F109" s="63"/>
      <c r="G109" s="67"/>
      <c r="H109" s="67"/>
      <c r="I109" s="68"/>
      <c r="J109" s="69"/>
    </row>
    <row r="110" spans="1:10" ht="9.75">
      <c r="A110" s="253" t="s">
        <v>135</v>
      </c>
      <c r="B110" s="254"/>
      <c r="C110" s="255"/>
      <c r="D110" s="256"/>
      <c r="E110" s="257"/>
      <c r="F110" s="257"/>
      <c r="G110" s="257"/>
      <c r="H110" s="257"/>
      <c r="I110" s="257"/>
      <c r="J110" s="258"/>
    </row>
    <row r="111" spans="1:10" ht="12" thickBot="1">
      <c r="A111" s="127"/>
      <c r="B111" s="126"/>
      <c r="C111" s="175"/>
      <c r="D111" s="215"/>
      <c r="E111" s="213"/>
      <c r="F111" s="213"/>
      <c r="G111" s="213"/>
      <c r="H111" s="213"/>
      <c r="I111" s="213"/>
      <c r="J111" s="214"/>
    </row>
    <row r="112" ht="10.5" thickBot="1"/>
    <row r="113" spans="1:10" ht="9.75">
      <c r="A113" s="246" t="s">
        <v>87</v>
      </c>
      <c r="B113" s="247"/>
      <c r="C113" s="247"/>
      <c r="D113" s="247"/>
      <c r="E113" s="247"/>
      <c r="F113" s="247"/>
      <c r="G113" s="247"/>
      <c r="H113" s="247"/>
      <c r="I113" s="247"/>
      <c r="J113" s="248"/>
    </row>
    <row r="114" spans="1:10" ht="20.25">
      <c r="A114" s="31" t="s">
        <v>21</v>
      </c>
      <c r="B114" s="35" t="s">
        <v>22</v>
      </c>
      <c r="C114" s="35" t="s">
        <v>23</v>
      </c>
      <c r="D114" s="236" t="s">
        <v>86</v>
      </c>
      <c r="E114" s="236"/>
      <c r="F114" s="236" t="s">
        <v>5</v>
      </c>
      <c r="G114" s="249"/>
      <c r="H114" s="249"/>
      <c r="I114" s="249"/>
      <c r="J114" s="250"/>
    </row>
    <row r="115" spans="1:10" ht="9.75">
      <c r="A115" s="123"/>
      <c r="B115" s="203"/>
      <c r="C115" s="199"/>
      <c r="D115" s="259"/>
      <c r="E115" s="259"/>
      <c r="F115" s="238"/>
      <c r="G115" s="239"/>
      <c r="H115" s="239"/>
      <c r="I115" s="239"/>
      <c r="J115" s="240"/>
    </row>
    <row r="116" spans="1:10" ht="10.5" thickBot="1">
      <c r="A116" s="136"/>
      <c r="B116" s="204"/>
      <c r="C116" s="200"/>
      <c r="D116" s="244"/>
      <c r="E116" s="244"/>
      <c r="F116" s="241"/>
      <c r="G116" s="242"/>
      <c r="H116" s="242"/>
      <c r="I116" s="242"/>
      <c r="J116" s="243"/>
    </row>
    <row r="117" spans="1:10" ht="12" thickBot="1">
      <c r="A117" s="62" t="s">
        <v>80</v>
      </c>
      <c r="B117" s="63">
        <f>SUM(B115:B116)</f>
        <v>0</v>
      </c>
      <c r="C117" s="63">
        <f>SUM(C115:C116)</f>
        <v>0</v>
      </c>
      <c r="D117" s="63"/>
      <c r="E117" s="63"/>
      <c r="F117" s="63"/>
      <c r="G117" s="67"/>
      <c r="H117" s="67"/>
      <c r="I117" s="68"/>
      <c r="J117" s="69"/>
    </row>
    <row r="118" spans="1:10" ht="9.75">
      <c r="A118" s="253" t="s">
        <v>136</v>
      </c>
      <c r="B118" s="254"/>
      <c r="C118" s="255"/>
      <c r="D118" s="256"/>
      <c r="E118" s="257"/>
      <c r="F118" s="257"/>
      <c r="G118" s="257"/>
      <c r="H118" s="257"/>
      <c r="I118" s="257"/>
      <c r="J118" s="258"/>
    </row>
    <row r="119" spans="1:10" ht="12" thickBot="1">
      <c r="A119" s="127"/>
      <c r="B119" s="126"/>
      <c r="C119" s="175"/>
      <c r="D119" s="215"/>
      <c r="E119" s="213"/>
      <c r="F119" s="213"/>
      <c r="G119" s="213"/>
      <c r="H119" s="213"/>
      <c r="I119" s="213"/>
      <c r="J119" s="214"/>
    </row>
    <row r="120" ht="10.5" thickBot="1"/>
    <row r="121" spans="1:10" ht="9.75">
      <c r="A121" s="246" t="s">
        <v>88</v>
      </c>
      <c r="B121" s="247"/>
      <c r="C121" s="247"/>
      <c r="D121" s="247"/>
      <c r="E121" s="247"/>
      <c r="F121" s="247"/>
      <c r="G121" s="247"/>
      <c r="H121" s="247"/>
      <c r="I121" s="247"/>
      <c r="J121" s="248"/>
    </row>
    <row r="122" spans="1:10" ht="20.25">
      <c r="A122" s="31" t="s">
        <v>21</v>
      </c>
      <c r="B122" s="35" t="s">
        <v>22</v>
      </c>
      <c r="C122" s="35" t="s">
        <v>23</v>
      </c>
      <c r="D122" s="236" t="s">
        <v>86</v>
      </c>
      <c r="E122" s="236"/>
      <c r="F122" s="236" t="s">
        <v>5</v>
      </c>
      <c r="G122" s="249"/>
      <c r="H122" s="249"/>
      <c r="I122" s="249"/>
      <c r="J122" s="250"/>
    </row>
    <row r="123" spans="1:10" ht="9.75">
      <c r="A123" s="123"/>
      <c r="B123" s="203"/>
      <c r="C123" s="199"/>
      <c r="D123" s="259"/>
      <c r="E123" s="259"/>
      <c r="F123" s="238"/>
      <c r="G123" s="239"/>
      <c r="H123" s="239"/>
      <c r="I123" s="239"/>
      <c r="J123" s="240"/>
    </row>
    <row r="124" spans="1:10" ht="10.5" thickBot="1">
      <c r="A124" s="136"/>
      <c r="B124" s="204"/>
      <c r="C124" s="200"/>
      <c r="D124" s="244"/>
      <c r="E124" s="244"/>
      <c r="F124" s="241"/>
      <c r="G124" s="242"/>
      <c r="H124" s="242"/>
      <c r="I124" s="242"/>
      <c r="J124" s="243"/>
    </row>
    <row r="125" spans="1:10" ht="12" thickBot="1">
      <c r="A125" s="62" t="s">
        <v>80</v>
      </c>
      <c r="B125" s="63">
        <f>SUM(B123:B124)</f>
        <v>0</v>
      </c>
      <c r="C125" s="63">
        <f>SUM(C123:C124)</f>
        <v>0</v>
      </c>
      <c r="D125" s="63"/>
      <c r="E125" s="63"/>
      <c r="F125" s="63"/>
      <c r="G125" s="67"/>
      <c r="H125" s="67"/>
      <c r="I125" s="68"/>
      <c r="J125" s="69"/>
    </row>
    <row r="126" spans="1:10" ht="9.75">
      <c r="A126" s="253" t="s">
        <v>137</v>
      </c>
      <c r="B126" s="254"/>
      <c r="C126" s="255"/>
      <c r="D126" s="256"/>
      <c r="E126" s="257"/>
      <c r="F126" s="257"/>
      <c r="G126" s="257"/>
      <c r="H126" s="257"/>
      <c r="I126" s="257"/>
      <c r="J126" s="258"/>
    </row>
    <row r="127" spans="1:10" ht="12" thickBot="1">
      <c r="A127" s="127"/>
      <c r="B127" s="126"/>
      <c r="C127" s="175"/>
      <c r="D127" s="215"/>
      <c r="E127" s="213"/>
      <c r="F127" s="213"/>
      <c r="G127" s="213"/>
      <c r="H127" s="213"/>
      <c r="I127" s="213"/>
      <c r="J127" s="214"/>
    </row>
    <row r="128" ht="10.5" thickBot="1"/>
    <row r="129" spans="1:10" ht="9.75">
      <c r="A129" s="246" t="s">
        <v>97</v>
      </c>
      <c r="B129" s="251"/>
      <c r="C129" s="251"/>
      <c r="D129" s="251"/>
      <c r="E129" s="251"/>
      <c r="F129" s="251"/>
      <c r="G129" s="251"/>
      <c r="H129" s="251"/>
      <c r="I129" s="251"/>
      <c r="J129" s="252"/>
    </row>
    <row r="130" spans="1:10" ht="30">
      <c r="A130" s="31" t="s">
        <v>24</v>
      </c>
      <c r="B130" s="35" t="s">
        <v>89</v>
      </c>
      <c r="C130" s="35" t="s">
        <v>90</v>
      </c>
      <c r="D130" s="35" t="s">
        <v>91</v>
      </c>
      <c r="E130" s="35" t="s">
        <v>92</v>
      </c>
      <c r="F130" s="35" t="s">
        <v>93</v>
      </c>
      <c r="G130" s="236" t="s">
        <v>5</v>
      </c>
      <c r="H130" s="236"/>
      <c r="I130" s="236"/>
      <c r="J130" s="237"/>
    </row>
    <row r="131" spans="1:10" ht="9.75">
      <c r="A131" s="123"/>
      <c r="B131" s="121"/>
      <c r="C131" s="121"/>
      <c r="D131" s="121"/>
      <c r="E131" s="121"/>
      <c r="F131" s="121"/>
      <c r="G131" s="238"/>
      <c r="H131" s="239"/>
      <c r="I131" s="239"/>
      <c r="J131" s="240"/>
    </row>
    <row r="132" spans="1:10" ht="10.5" thickBot="1">
      <c r="A132" s="136"/>
      <c r="B132" s="132"/>
      <c r="C132" s="132"/>
      <c r="D132" s="132"/>
      <c r="E132" s="132"/>
      <c r="F132" s="132"/>
      <c r="G132" s="241"/>
      <c r="H132" s="242"/>
      <c r="I132" s="242"/>
      <c r="J132" s="243"/>
    </row>
    <row r="133" spans="1:10" ht="12" thickBot="1">
      <c r="A133" s="62" t="s">
        <v>80</v>
      </c>
      <c r="B133" s="63">
        <f>SUM(B131:B132)</f>
        <v>0</v>
      </c>
      <c r="C133" s="63">
        <f>SUM(C131:C132)</f>
        <v>0</v>
      </c>
      <c r="D133" s="63"/>
      <c r="E133" s="63">
        <f>SUM(E131:E132)</f>
        <v>0</v>
      </c>
      <c r="F133" s="63">
        <f>SUM(F131:F132)</f>
        <v>0</v>
      </c>
      <c r="G133" s="67"/>
      <c r="H133" s="67"/>
      <c r="I133" s="68"/>
      <c r="J133" s="69"/>
    </row>
    <row r="134" spans="1:10" ht="9.75">
      <c r="A134" s="253" t="s">
        <v>118</v>
      </c>
      <c r="B134" s="254"/>
      <c r="C134" s="255"/>
      <c r="D134" s="256"/>
      <c r="E134" s="257"/>
      <c r="F134" s="257"/>
      <c r="G134" s="257"/>
      <c r="H134" s="257"/>
      <c r="I134" s="257"/>
      <c r="J134" s="258"/>
    </row>
    <row r="135" spans="1:10" ht="12" thickBot="1">
      <c r="A135" s="127"/>
      <c r="B135" s="126"/>
      <c r="C135" s="175"/>
      <c r="D135" s="215"/>
      <c r="E135" s="213"/>
      <c r="F135" s="213"/>
      <c r="G135" s="213"/>
      <c r="H135" s="213"/>
      <c r="I135" s="213"/>
      <c r="J135" s="214"/>
    </row>
    <row r="136" ht="10.5" thickBot="1"/>
    <row r="137" spans="1:10" ht="4.5" customHeight="1">
      <c r="A137" s="324" t="s">
        <v>116</v>
      </c>
      <c r="B137" s="325"/>
      <c r="C137" s="325"/>
      <c r="D137" s="325"/>
      <c r="E137" s="325"/>
      <c r="F137" s="325"/>
      <c r="G137" s="325"/>
      <c r="H137" s="325"/>
      <c r="I137" s="325"/>
      <c r="J137" s="326"/>
    </row>
    <row r="138" spans="1:10" ht="9.75">
      <c r="A138" s="327"/>
      <c r="B138" s="328"/>
      <c r="C138" s="328"/>
      <c r="D138" s="328"/>
      <c r="E138" s="328"/>
      <c r="F138" s="328"/>
      <c r="G138" s="328"/>
      <c r="H138" s="328"/>
      <c r="I138" s="328"/>
      <c r="J138" s="329"/>
    </row>
    <row r="139" spans="1:10" ht="4.5" customHeight="1" thickBot="1">
      <c r="A139" s="330"/>
      <c r="B139" s="331"/>
      <c r="C139" s="331"/>
      <c r="D139" s="331"/>
      <c r="E139" s="331"/>
      <c r="F139" s="331"/>
      <c r="G139" s="331"/>
      <c r="H139" s="331"/>
      <c r="I139" s="331"/>
      <c r="J139" s="332"/>
    </row>
    <row r="140" ht="10.5" thickBot="1"/>
    <row r="141" spans="1:10" ht="20.25">
      <c r="A141" s="49" t="s">
        <v>105</v>
      </c>
      <c r="B141" s="50" t="s">
        <v>106</v>
      </c>
      <c r="C141" s="51" t="s">
        <v>107</v>
      </c>
      <c r="D141" s="52"/>
      <c r="E141" s="51" t="s">
        <v>108</v>
      </c>
      <c r="F141" s="52"/>
      <c r="G141" s="51" t="s">
        <v>109</v>
      </c>
      <c r="H141" s="52"/>
      <c r="I141" s="51" t="s">
        <v>110</v>
      </c>
      <c r="J141" s="181" t="s">
        <v>140</v>
      </c>
    </row>
    <row r="142" spans="1:10" ht="9.75">
      <c r="A142" s="59"/>
      <c r="B142" s="60"/>
      <c r="C142" s="205"/>
      <c r="D142" s="206"/>
      <c r="E142" s="205"/>
      <c r="F142" s="206"/>
      <c r="G142" s="205"/>
      <c r="H142" s="206"/>
      <c r="I142" s="61"/>
      <c r="J142" s="53">
        <f>I142-SUM(F144:F147)</f>
        <v>0</v>
      </c>
    </row>
    <row r="143" spans="1:10" ht="9.75">
      <c r="A143" s="54"/>
      <c r="B143" s="45" t="s">
        <v>4</v>
      </c>
      <c r="C143" s="46"/>
      <c r="D143" s="47" t="s">
        <v>111</v>
      </c>
      <c r="E143" s="46"/>
      <c r="F143" s="193" t="s">
        <v>112</v>
      </c>
      <c r="G143" s="47" t="s">
        <v>5</v>
      </c>
      <c r="H143" s="45"/>
      <c r="I143" s="45"/>
      <c r="J143" s="55"/>
    </row>
    <row r="144" spans="1:10" ht="9.75">
      <c r="A144" s="56" t="s">
        <v>113</v>
      </c>
      <c r="B144" s="195"/>
      <c r="C144" s="196"/>
      <c r="D144" s="227"/>
      <c r="E144" s="228"/>
      <c r="F144" s="190"/>
      <c r="G144" s="318"/>
      <c r="H144" s="319"/>
      <c r="I144" s="319"/>
      <c r="J144" s="320"/>
    </row>
    <row r="145" spans="1:10" ht="9.75">
      <c r="A145" s="56" t="s">
        <v>77</v>
      </c>
      <c r="B145" s="208"/>
      <c r="C145" s="223"/>
      <c r="D145" s="335"/>
      <c r="E145" s="336"/>
      <c r="F145" s="191"/>
      <c r="G145" s="321"/>
      <c r="H145" s="322"/>
      <c r="I145" s="322"/>
      <c r="J145" s="323"/>
    </row>
    <row r="146" spans="1:10" ht="9.75">
      <c r="A146" s="56"/>
      <c r="B146" s="208"/>
      <c r="C146" s="223"/>
      <c r="D146" s="229"/>
      <c r="E146" s="337"/>
      <c r="F146" s="191"/>
      <c r="G146" s="321"/>
      <c r="H146" s="322"/>
      <c r="I146" s="322"/>
      <c r="J146" s="323"/>
    </row>
    <row r="147" spans="1:10" ht="10.5" thickBot="1">
      <c r="A147" s="58" t="s">
        <v>114</v>
      </c>
      <c r="B147" s="215"/>
      <c r="C147" s="216"/>
      <c r="D147" s="226"/>
      <c r="E147" s="230"/>
      <c r="F147" s="192"/>
      <c r="G147" s="275"/>
      <c r="H147" s="263"/>
      <c r="I147" s="263"/>
      <c r="J147" s="264"/>
    </row>
    <row r="148" spans="1:10" ht="9.75">
      <c r="A148" s="177" t="s">
        <v>115</v>
      </c>
      <c r="B148" s="338"/>
      <c r="C148" s="218"/>
      <c r="D148" s="218"/>
      <c r="E148" s="218"/>
      <c r="F148" s="218"/>
      <c r="G148" s="218"/>
      <c r="H148" s="218"/>
      <c r="I148" s="218"/>
      <c r="J148" s="219"/>
    </row>
    <row r="149" spans="1:10" ht="9.75">
      <c r="A149" s="194"/>
      <c r="B149" s="339"/>
      <c r="C149" s="340"/>
      <c r="D149" s="340"/>
      <c r="E149" s="340"/>
      <c r="F149" s="340"/>
      <c r="G149" s="340"/>
      <c r="H149" s="340"/>
      <c r="I149" s="340"/>
      <c r="J149" s="341"/>
    </row>
    <row r="150" spans="1:10" ht="9.75">
      <c r="A150" s="194"/>
      <c r="B150" s="343"/>
      <c r="C150" s="209"/>
      <c r="D150" s="209"/>
      <c r="E150" s="209"/>
      <c r="F150" s="209"/>
      <c r="G150" s="209"/>
      <c r="H150" s="209"/>
      <c r="I150" s="209"/>
      <c r="J150" s="210"/>
    </row>
    <row r="151" spans="1:10" ht="9.75">
      <c r="A151" s="194"/>
      <c r="B151" s="343"/>
      <c r="C151" s="209"/>
      <c r="D151" s="209"/>
      <c r="E151" s="209"/>
      <c r="F151" s="209"/>
      <c r="G151" s="209"/>
      <c r="H151" s="209"/>
      <c r="I151" s="209"/>
      <c r="J151" s="210"/>
    </row>
    <row r="152" spans="1:10" ht="10.5" thickBot="1">
      <c r="A152" s="178"/>
      <c r="B152" s="342"/>
      <c r="C152" s="221"/>
      <c r="D152" s="221"/>
      <c r="E152" s="221"/>
      <c r="F152" s="221"/>
      <c r="G152" s="221"/>
      <c r="H152" s="221"/>
      <c r="I152" s="221"/>
      <c r="J152" s="222"/>
    </row>
    <row r="153" ht="10.5" thickBot="1"/>
    <row r="154" spans="1:10" ht="20.25">
      <c r="A154" s="49" t="s">
        <v>105</v>
      </c>
      <c r="B154" s="50" t="s">
        <v>106</v>
      </c>
      <c r="C154" s="51" t="s">
        <v>107</v>
      </c>
      <c r="D154" s="52"/>
      <c r="E154" s="51" t="s">
        <v>108</v>
      </c>
      <c r="F154" s="52"/>
      <c r="G154" s="51" t="s">
        <v>109</v>
      </c>
      <c r="H154" s="52"/>
      <c r="I154" s="51" t="s">
        <v>110</v>
      </c>
      <c r="J154" s="181" t="s">
        <v>140</v>
      </c>
    </row>
    <row r="155" spans="1:10" ht="9.75">
      <c r="A155" s="59"/>
      <c r="B155" s="60"/>
      <c r="C155" s="224"/>
      <c r="D155" s="225"/>
      <c r="E155" s="205"/>
      <c r="F155" s="206"/>
      <c r="G155" s="205"/>
      <c r="H155" s="206"/>
      <c r="I155" s="61"/>
      <c r="J155" s="53">
        <f>I155-SUM(F157:F161)</f>
        <v>0</v>
      </c>
    </row>
    <row r="156" spans="1:10" ht="9.75">
      <c r="A156" s="54"/>
      <c r="B156" s="45" t="s">
        <v>4</v>
      </c>
      <c r="C156" s="46"/>
      <c r="D156" s="47" t="s">
        <v>111</v>
      </c>
      <c r="E156" s="46"/>
      <c r="F156" s="193" t="s">
        <v>112</v>
      </c>
      <c r="G156" s="47" t="s">
        <v>5</v>
      </c>
      <c r="H156" s="45"/>
      <c r="I156" s="45"/>
      <c r="J156" s="55"/>
    </row>
    <row r="157" spans="1:10" ht="9.75">
      <c r="A157" s="56" t="s">
        <v>113</v>
      </c>
      <c r="B157" s="195"/>
      <c r="C157" s="196"/>
      <c r="D157" s="227"/>
      <c r="E157" s="228"/>
      <c r="F157" s="190"/>
      <c r="G157" s="333"/>
      <c r="H157" s="197"/>
      <c r="I157" s="197"/>
      <c r="J157" s="198"/>
    </row>
    <row r="158" spans="1:10" ht="9.75">
      <c r="A158" s="56" t="s">
        <v>77</v>
      </c>
      <c r="B158" s="208"/>
      <c r="C158" s="223"/>
      <c r="D158" s="229"/>
      <c r="E158" s="223"/>
      <c r="F158" s="191"/>
      <c r="G158" s="208"/>
      <c r="H158" s="209"/>
      <c r="I158" s="209"/>
      <c r="J158" s="210"/>
    </row>
    <row r="159" spans="1:10" ht="9.75">
      <c r="A159" s="56"/>
      <c r="B159" s="208"/>
      <c r="C159" s="223"/>
      <c r="D159" s="229"/>
      <c r="E159" s="223"/>
      <c r="F159" s="191"/>
      <c r="G159" s="208"/>
      <c r="H159" s="209"/>
      <c r="I159" s="209"/>
      <c r="J159" s="210"/>
    </row>
    <row r="160" spans="1:10" ht="9.75">
      <c r="A160" s="56"/>
      <c r="B160" s="208"/>
      <c r="C160" s="223"/>
      <c r="D160" s="233"/>
      <c r="E160" s="233"/>
      <c r="F160" s="191"/>
      <c r="G160" s="208"/>
      <c r="H160" s="209"/>
      <c r="I160" s="209"/>
      <c r="J160" s="210"/>
    </row>
    <row r="161" spans="1:10" ht="10.5" thickBot="1">
      <c r="A161" s="58" t="s">
        <v>114</v>
      </c>
      <c r="B161" s="215"/>
      <c r="C161" s="216"/>
      <c r="D161" s="226"/>
      <c r="E161" s="216"/>
      <c r="F161" s="192"/>
      <c r="G161" s="215"/>
      <c r="H161" s="213"/>
      <c r="I161" s="213"/>
      <c r="J161" s="214"/>
    </row>
    <row r="162" spans="1:10" ht="9.75">
      <c r="A162" s="57" t="s">
        <v>115</v>
      </c>
      <c r="B162" s="217"/>
      <c r="C162" s="218"/>
      <c r="D162" s="218"/>
      <c r="E162" s="218"/>
      <c r="F162" s="218"/>
      <c r="G162" s="218"/>
      <c r="H162" s="218"/>
      <c r="I162" s="218"/>
      <c r="J162" s="219"/>
    </row>
    <row r="163" spans="1:10" ht="10.5" thickBot="1">
      <c r="A163" s="27"/>
      <c r="B163" s="220"/>
      <c r="C163" s="221"/>
      <c r="D163" s="221"/>
      <c r="E163" s="221"/>
      <c r="F163" s="221"/>
      <c r="G163" s="221"/>
      <c r="H163" s="221"/>
      <c r="I163" s="221"/>
      <c r="J163" s="222"/>
    </row>
    <row r="164" ht="10.5" thickBot="1"/>
    <row r="165" spans="1:10" ht="20.25">
      <c r="A165" s="49" t="s">
        <v>105</v>
      </c>
      <c r="B165" s="50" t="s">
        <v>106</v>
      </c>
      <c r="C165" s="51" t="s">
        <v>107</v>
      </c>
      <c r="D165" s="52"/>
      <c r="E165" s="51" t="s">
        <v>108</v>
      </c>
      <c r="F165" s="52"/>
      <c r="G165" s="51" t="s">
        <v>109</v>
      </c>
      <c r="H165" s="52"/>
      <c r="I165" s="51" t="s">
        <v>110</v>
      </c>
      <c r="J165" s="181" t="s">
        <v>140</v>
      </c>
    </row>
    <row r="166" spans="1:10" ht="9.75">
      <c r="A166" s="59"/>
      <c r="B166" s="60"/>
      <c r="C166" s="224"/>
      <c r="D166" s="225"/>
      <c r="E166" s="205"/>
      <c r="F166" s="206"/>
      <c r="G166" s="205"/>
      <c r="H166" s="206"/>
      <c r="I166" s="61"/>
      <c r="J166" s="53">
        <f>I166-SUM(F168:F173)</f>
        <v>0</v>
      </c>
    </row>
    <row r="167" spans="1:10" ht="9.75">
      <c r="A167" s="54"/>
      <c r="B167" s="45" t="s">
        <v>4</v>
      </c>
      <c r="C167" s="46"/>
      <c r="D167" s="47" t="s">
        <v>111</v>
      </c>
      <c r="E167" s="46"/>
      <c r="F167" s="48" t="s">
        <v>112</v>
      </c>
      <c r="G167" s="47" t="s">
        <v>5</v>
      </c>
      <c r="H167" s="45"/>
      <c r="I167" s="45"/>
      <c r="J167" s="55"/>
    </row>
    <row r="168" spans="1:10" ht="9.75">
      <c r="A168" s="56" t="s">
        <v>113</v>
      </c>
      <c r="B168" s="195"/>
      <c r="C168" s="196"/>
      <c r="D168" s="195"/>
      <c r="E168" s="196"/>
      <c r="F168" s="190"/>
      <c r="G168" s="195"/>
      <c r="H168" s="197"/>
      <c r="I168" s="197"/>
      <c r="J168" s="198"/>
    </row>
    <row r="169" spans="1:10" ht="9.75">
      <c r="A169" s="56" t="s">
        <v>77</v>
      </c>
      <c r="B169" s="231"/>
      <c r="C169" s="232"/>
      <c r="D169" s="208"/>
      <c r="E169" s="223"/>
      <c r="F169" s="191"/>
      <c r="G169" s="208"/>
      <c r="H169" s="209"/>
      <c r="I169" s="209"/>
      <c r="J169" s="210"/>
    </row>
    <row r="170" spans="1:10" ht="9.75">
      <c r="A170" s="56"/>
      <c r="B170" s="231"/>
      <c r="C170" s="232"/>
      <c r="D170" s="208"/>
      <c r="E170" s="223"/>
      <c r="F170" s="191"/>
      <c r="G170" s="208"/>
      <c r="H170" s="209"/>
      <c r="I170" s="209"/>
      <c r="J170" s="210"/>
    </row>
    <row r="171" spans="1:10" ht="9.75">
      <c r="A171" s="56"/>
      <c r="B171" s="231"/>
      <c r="C171" s="232"/>
      <c r="D171" s="208"/>
      <c r="E171" s="223"/>
      <c r="F171" s="191"/>
      <c r="G171" s="208"/>
      <c r="H171" s="209"/>
      <c r="I171" s="209"/>
      <c r="J171" s="210"/>
    </row>
    <row r="172" spans="1:10" ht="9.75">
      <c r="A172" s="56"/>
      <c r="B172" s="208"/>
      <c r="C172" s="223"/>
      <c r="D172" s="208"/>
      <c r="E172" s="223"/>
      <c r="F172" s="191"/>
      <c r="G172" s="208"/>
      <c r="H172" s="209"/>
      <c r="I172" s="209"/>
      <c r="J172" s="210"/>
    </row>
    <row r="173" spans="1:10" ht="10.5" thickBot="1">
      <c r="A173" s="58" t="s">
        <v>114</v>
      </c>
      <c r="B173" s="215"/>
      <c r="C173" s="216"/>
      <c r="D173" s="226"/>
      <c r="E173" s="230"/>
      <c r="F173" s="192"/>
      <c r="G173" s="215"/>
      <c r="H173" s="213"/>
      <c r="I173" s="213"/>
      <c r="J173" s="214"/>
    </row>
    <row r="174" spans="1:10" ht="9.75">
      <c r="A174" s="57" t="s">
        <v>115</v>
      </c>
      <c r="B174" s="217"/>
      <c r="C174" s="218"/>
      <c r="D174" s="218"/>
      <c r="E174" s="218"/>
      <c r="F174" s="218"/>
      <c r="G174" s="218"/>
      <c r="H174" s="218"/>
      <c r="I174" s="218"/>
      <c r="J174" s="219"/>
    </row>
    <row r="175" spans="1:10" ht="10.5" thickBot="1">
      <c r="A175" s="27"/>
      <c r="B175" s="220"/>
      <c r="C175" s="221"/>
      <c r="D175" s="221"/>
      <c r="E175" s="221"/>
      <c r="F175" s="221"/>
      <c r="G175" s="221"/>
      <c r="H175" s="221"/>
      <c r="I175" s="221"/>
      <c r="J175" s="222"/>
    </row>
    <row r="176" ht="10.5" thickBot="1"/>
    <row r="177" spans="1:10" ht="20.25">
      <c r="A177" s="49" t="s">
        <v>105</v>
      </c>
      <c r="B177" s="50" t="s">
        <v>106</v>
      </c>
      <c r="C177" s="51" t="s">
        <v>107</v>
      </c>
      <c r="D177" s="52"/>
      <c r="E177" s="51" t="s">
        <v>108</v>
      </c>
      <c r="F177" s="52"/>
      <c r="G177" s="51" t="s">
        <v>109</v>
      </c>
      <c r="H177" s="52"/>
      <c r="I177" s="51" t="s">
        <v>110</v>
      </c>
      <c r="J177" s="181" t="s">
        <v>140</v>
      </c>
    </row>
    <row r="178" spans="1:10" ht="9.75">
      <c r="A178" s="59"/>
      <c r="B178" s="60"/>
      <c r="C178" s="224"/>
      <c r="D178" s="225"/>
      <c r="E178" s="205"/>
      <c r="F178" s="206"/>
      <c r="G178" s="205"/>
      <c r="H178" s="206"/>
      <c r="I178" s="61"/>
      <c r="J178" s="53">
        <f>I178-SUM(F180:F184)</f>
        <v>0</v>
      </c>
    </row>
    <row r="179" spans="1:10" ht="9.75">
      <c r="A179" s="54"/>
      <c r="B179" s="45" t="s">
        <v>4</v>
      </c>
      <c r="C179" s="46"/>
      <c r="D179" s="47" t="s">
        <v>111</v>
      </c>
      <c r="E179" s="46"/>
      <c r="F179" s="48" t="s">
        <v>112</v>
      </c>
      <c r="G179" s="47" t="s">
        <v>5</v>
      </c>
      <c r="H179" s="45"/>
      <c r="I179" s="45"/>
      <c r="J179" s="55"/>
    </row>
    <row r="180" spans="1:10" ht="9.75">
      <c r="A180" s="56" t="s">
        <v>113</v>
      </c>
      <c r="B180" s="195"/>
      <c r="C180" s="196"/>
      <c r="D180" s="227"/>
      <c r="E180" s="228"/>
      <c r="F180" s="190"/>
      <c r="G180" s="333"/>
      <c r="H180" s="197"/>
      <c r="I180" s="197"/>
      <c r="J180" s="198"/>
    </row>
    <row r="181" spans="1:10" ht="9.75">
      <c r="A181" s="56" t="s">
        <v>77</v>
      </c>
      <c r="B181" s="208"/>
      <c r="C181" s="223"/>
      <c r="D181" s="229"/>
      <c r="E181" s="223"/>
      <c r="F181" s="191"/>
      <c r="G181" s="208"/>
      <c r="H181" s="209"/>
      <c r="I181" s="209"/>
      <c r="J181" s="210"/>
    </row>
    <row r="182" spans="1:10" ht="9.75">
      <c r="A182" s="56"/>
      <c r="B182" s="208"/>
      <c r="C182" s="223"/>
      <c r="D182" s="229"/>
      <c r="E182" s="223"/>
      <c r="F182" s="191"/>
      <c r="G182" s="208"/>
      <c r="H182" s="209"/>
      <c r="I182" s="209"/>
      <c r="J182" s="210"/>
    </row>
    <row r="183" spans="1:10" ht="9.75">
      <c r="A183" s="56"/>
      <c r="B183" s="208"/>
      <c r="C183" s="223"/>
      <c r="D183" s="233"/>
      <c r="E183" s="233"/>
      <c r="F183" s="191"/>
      <c r="G183" s="208"/>
      <c r="H183" s="209"/>
      <c r="I183" s="209"/>
      <c r="J183" s="210"/>
    </row>
    <row r="184" spans="1:10" ht="10.5" thickBot="1">
      <c r="A184" s="58" t="s">
        <v>114</v>
      </c>
      <c r="B184" s="215"/>
      <c r="C184" s="216"/>
      <c r="D184" s="226"/>
      <c r="E184" s="216"/>
      <c r="F184" s="192"/>
      <c r="G184" s="215"/>
      <c r="H184" s="213"/>
      <c r="I184" s="213"/>
      <c r="J184" s="214"/>
    </row>
    <row r="185" spans="1:10" ht="9.75">
      <c r="A185" s="57" t="s">
        <v>115</v>
      </c>
      <c r="B185" s="217"/>
      <c r="C185" s="218"/>
      <c r="D185" s="218"/>
      <c r="E185" s="218"/>
      <c r="F185" s="218"/>
      <c r="G185" s="218"/>
      <c r="H185" s="218"/>
      <c r="I185" s="218"/>
      <c r="J185" s="219"/>
    </row>
    <row r="186" spans="1:10" ht="10.5" thickBot="1">
      <c r="A186" s="27"/>
      <c r="B186" s="220"/>
      <c r="C186" s="221"/>
      <c r="D186" s="221"/>
      <c r="E186" s="221"/>
      <c r="F186" s="221"/>
      <c r="G186" s="221"/>
      <c r="H186" s="221"/>
      <c r="I186" s="221"/>
      <c r="J186" s="222"/>
    </row>
    <row r="187" ht="10.5" thickBot="1"/>
    <row r="188" spans="1:10" ht="20.25">
      <c r="A188" s="49" t="s">
        <v>105</v>
      </c>
      <c r="B188" s="50" t="s">
        <v>106</v>
      </c>
      <c r="C188" s="51" t="s">
        <v>107</v>
      </c>
      <c r="D188" s="52"/>
      <c r="E188" s="51" t="s">
        <v>108</v>
      </c>
      <c r="F188" s="52"/>
      <c r="G188" s="51" t="s">
        <v>109</v>
      </c>
      <c r="H188" s="52"/>
      <c r="I188" s="51" t="s">
        <v>110</v>
      </c>
      <c r="J188" s="181" t="s">
        <v>140</v>
      </c>
    </row>
    <row r="189" spans="1:10" ht="9.75">
      <c r="A189" s="59"/>
      <c r="B189" s="60"/>
      <c r="C189" s="224"/>
      <c r="D189" s="225"/>
      <c r="E189" s="205"/>
      <c r="F189" s="206"/>
      <c r="G189" s="205"/>
      <c r="H189" s="206"/>
      <c r="I189" s="61"/>
      <c r="J189" s="53">
        <f>I189-SUM(F191:F197)</f>
        <v>0</v>
      </c>
    </row>
    <row r="190" spans="1:10" ht="9.75">
      <c r="A190" s="54"/>
      <c r="B190" s="45" t="s">
        <v>4</v>
      </c>
      <c r="C190" s="46"/>
      <c r="D190" s="47" t="s">
        <v>111</v>
      </c>
      <c r="E190" s="46"/>
      <c r="F190" s="48" t="s">
        <v>112</v>
      </c>
      <c r="G190" s="47" t="s">
        <v>5</v>
      </c>
      <c r="H190" s="45"/>
      <c r="I190" s="45"/>
      <c r="J190" s="55"/>
    </row>
    <row r="191" spans="1:10" ht="9.75">
      <c r="A191" s="56" t="s">
        <v>113</v>
      </c>
      <c r="B191" s="195"/>
      <c r="C191" s="196"/>
      <c r="D191" s="195"/>
      <c r="E191" s="196"/>
      <c r="F191" s="190"/>
      <c r="G191" s="195"/>
      <c r="H191" s="197"/>
      <c r="I191" s="197"/>
      <c r="J191" s="198"/>
    </row>
    <row r="192" spans="1:10" ht="9.75">
      <c r="A192" s="56" t="s">
        <v>77</v>
      </c>
      <c r="B192" s="208"/>
      <c r="C192" s="223"/>
      <c r="D192" s="208"/>
      <c r="E192" s="223"/>
      <c r="F192" s="191"/>
      <c r="G192" s="208"/>
      <c r="H192" s="209"/>
      <c r="I192" s="209"/>
      <c r="J192" s="210"/>
    </row>
    <row r="193" spans="1:10" ht="9.75">
      <c r="A193" s="56"/>
      <c r="B193" s="208"/>
      <c r="C193" s="223"/>
      <c r="D193" s="208"/>
      <c r="E193" s="223"/>
      <c r="F193" s="191"/>
      <c r="G193" s="208"/>
      <c r="H193" s="209"/>
      <c r="I193" s="209"/>
      <c r="J193" s="210"/>
    </row>
    <row r="194" spans="1:10" ht="9.75">
      <c r="A194" s="56"/>
      <c r="B194" s="231"/>
      <c r="C194" s="232"/>
      <c r="D194" s="208"/>
      <c r="E194" s="223"/>
      <c r="F194" s="191"/>
      <c r="G194" s="208"/>
      <c r="H194" s="209"/>
      <c r="I194" s="209"/>
      <c r="J194" s="210"/>
    </row>
    <row r="195" spans="1:10" ht="9.75">
      <c r="A195" s="56"/>
      <c r="B195" s="231"/>
      <c r="C195" s="232"/>
      <c r="D195" s="208"/>
      <c r="E195" s="223"/>
      <c r="F195" s="191"/>
      <c r="G195" s="208"/>
      <c r="H195" s="209"/>
      <c r="I195" s="209"/>
      <c r="J195" s="210"/>
    </row>
    <row r="196" spans="1:10" ht="9.75">
      <c r="A196" s="56"/>
      <c r="B196" s="231"/>
      <c r="C196" s="232"/>
      <c r="D196" s="208"/>
      <c r="E196" s="223"/>
      <c r="F196" s="191"/>
      <c r="G196" s="208"/>
      <c r="H196" s="209"/>
      <c r="I196" s="209"/>
      <c r="J196" s="210"/>
    </row>
    <row r="197" spans="1:10" ht="10.5" thickBot="1">
      <c r="A197" s="58" t="s">
        <v>114</v>
      </c>
      <c r="B197" s="215"/>
      <c r="C197" s="216"/>
      <c r="D197" s="226"/>
      <c r="E197" s="230"/>
      <c r="F197" s="192"/>
      <c r="G197" s="215"/>
      <c r="H197" s="213"/>
      <c r="I197" s="213"/>
      <c r="J197" s="214"/>
    </row>
    <row r="198" spans="1:10" ht="9.75">
      <c r="A198" s="57" t="s">
        <v>115</v>
      </c>
      <c r="B198" s="217"/>
      <c r="C198" s="218"/>
      <c r="D198" s="218"/>
      <c r="E198" s="218"/>
      <c r="F198" s="218"/>
      <c r="G198" s="218"/>
      <c r="H198" s="218"/>
      <c r="I198" s="218"/>
      <c r="J198" s="219"/>
    </row>
    <row r="199" spans="1:10" ht="10.5" thickBot="1">
      <c r="A199" s="27"/>
      <c r="B199" s="220"/>
      <c r="C199" s="221"/>
      <c r="D199" s="221"/>
      <c r="E199" s="221"/>
      <c r="F199" s="221"/>
      <c r="G199" s="221"/>
      <c r="H199" s="221"/>
      <c r="I199" s="221"/>
      <c r="J199" s="222"/>
    </row>
    <row r="200" ht="10.5" thickBot="1"/>
    <row r="201" spans="1:10" ht="20.25">
      <c r="A201" s="49" t="s">
        <v>105</v>
      </c>
      <c r="B201" s="50" t="s">
        <v>106</v>
      </c>
      <c r="C201" s="51" t="s">
        <v>107</v>
      </c>
      <c r="D201" s="52"/>
      <c r="E201" s="51" t="s">
        <v>108</v>
      </c>
      <c r="F201" s="52"/>
      <c r="G201" s="51" t="s">
        <v>109</v>
      </c>
      <c r="H201" s="52"/>
      <c r="I201" s="51" t="s">
        <v>110</v>
      </c>
      <c r="J201" s="181" t="s">
        <v>140</v>
      </c>
    </row>
    <row r="202" spans="1:10" ht="9.75">
      <c r="A202" s="59"/>
      <c r="B202" s="60"/>
      <c r="C202" s="224"/>
      <c r="D202" s="225"/>
      <c r="E202" s="205"/>
      <c r="F202" s="206"/>
      <c r="G202" s="205"/>
      <c r="H202" s="206"/>
      <c r="I202" s="61"/>
      <c r="J202" s="53">
        <f>I202-SUM(F204:F208)</f>
        <v>0</v>
      </c>
    </row>
    <row r="203" spans="1:10" ht="9.75">
      <c r="A203" s="54"/>
      <c r="B203" s="45" t="s">
        <v>4</v>
      </c>
      <c r="C203" s="46"/>
      <c r="D203" s="47" t="s">
        <v>111</v>
      </c>
      <c r="E203" s="46"/>
      <c r="F203" s="48" t="s">
        <v>112</v>
      </c>
      <c r="G203" s="47" t="s">
        <v>5</v>
      </c>
      <c r="H203" s="45"/>
      <c r="I203" s="45"/>
      <c r="J203" s="55"/>
    </row>
    <row r="204" spans="1:10" ht="9.75">
      <c r="A204" s="56" t="s">
        <v>113</v>
      </c>
      <c r="B204" s="195"/>
      <c r="C204" s="196"/>
      <c r="D204" s="227"/>
      <c r="E204" s="228"/>
      <c r="F204" s="190"/>
      <c r="G204" s="333"/>
      <c r="H204" s="197"/>
      <c r="I204" s="197"/>
      <c r="J204" s="198"/>
    </row>
    <row r="205" spans="1:10" ht="9.75">
      <c r="A205" s="56" t="s">
        <v>77</v>
      </c>
      <c r="B205" s="208"/>
      <c r="C205" s="223"/>
      <c r="D205" s="229"/>
      <c r="E205" s="223"/>
      <c r="F205" s="191"/>
      <c r="G205" s="208"/>
      <c r="H205" s="209"/>
      <c r="I205" s="209"/>
      <c r="J205" s="210"/>
    </row>
    <row r="206" spans="1:10" ht="9.75">
      <c r="A206" s="56"/>
      <c r="B206" s="208"/>
      <c r="C206" s="223"/>
      <c r="D206" s="229"/>
      <c r="E206" s="223"/>
      <c r="F206" s="191"/>
      <c r="G206" s="208"/>
      <c r="H206" s="209"/>
      <c r="I206" s="209"/>
      <c r="J206" s="210"/>
    </row>
    <row r="207" spans="1:10" ht="9.75">
      <c r="A207" s="56"/>
      <c r="B207" s="208"/>
      <c r="C207" s="223"/>
      <c r="D207" s="233"/>
      <c r="E207" s="233"/>
      <c r="F207" s="191"/>
      <c r="G207" s="208"/>
      <c r="H207" s="209"/>
      <c r="I207" s="209"/>
      <c r="J207" s="210"/>
    </row>
    <row r="208" spans="1:10" ht="10.5" thickBot="1">
      <c r="A208" s="58" t="s">
        <v>114</v>
      </c>
      <c r="B208" s="215"/>
      <c r="C208" s="216"/>
      <c r="D208" s="226"/>
      <c r="E208" s="216"/>
      <c r="F208" s="192"/>
      <c r="G208" s="215"/>
      <c r="H208" s="213"/>
      <c r="I208" s="213"/>
      <c r="J208" s="214"/>
    </row>
    <row r="209" spans="1:10" ht="9.75">
      <c r="A209" s="57" t="s">
        <v>115</v>
      </c>
      <c r="B209" s="334"/>
      <c r="C209" s="257"/>
      <c r="D209" s="257"/>
      <c r="E209" s="257"/>
      <c r="F209" s="257"/>
      <c r="G209" s="257"/>
      <c r="H209" s="257"/>
      <c r="I209" s="257"/>
      <c r="J209" s="258"/>
    </row>
    <row r="210" spans="1:10" ht="10.5" thickBot="1">
      <c r="A210" s="27"/>
      <c r="B210" s="215"/>
      <c r="C210" s="213"/>
      <c r="D210" s="213"/>
      <c r="E210" s="213"/>
      <c r="F210" s="213"/>
      <c r="G210" s="213"/>
      <c r="H210" s="213"/>
      <c r="I210" s="213"/>
      <c r="J210" s="214"/>
    </row>
    <row r="211" ht="10.5" thickBot="1"/>
    <row r="212" spans="1:10" ht="20.25">
      <c r="A212" s="49" t="s">
        <v>105</v>
      </c>
      <c r="B212" s="50" t="s">
        <v>106</v>
      </c>
      <c r="C212" s="51" t="s">
        <v>107</v>
      </c>
      <c r="D212" s="52"/>
      <c r="E212" s="51" t="s">
        <v>108</v>
      </c>
      <c r="F212" s="52"/>
      <c r="G212" s="51" t="s">
        <v>109</v>
      </c>
      <c r="H212" s="52"/>
      <c r="I212" s="51" t="s">
        <v>110</v>
      </c>
      <c r="J212" s="181" t="s">
        <v>140</v>
      </c>
    </row>
    <row r="213" spans="1:10" ht="9.75">
      <c r="A213" s="59"/>
      <c r="B213" s="60"/>
      <c r="C213" s="224"/>
      <c r="D213" s="225"/>
      <c r="E213" s="205"/>
      <c r="F213" s="206"/>
      <c r="G213" s="205"/>
      <c r="H213" s="206"/>
      <c r="I213" s="61"/>
      <c r="J213" s="53">
        <f>I213-SUM(F215:F219)</f>
        <v>0</v>
      </c>
    </row>
    <row r="214" spans="1:10" ht="9.75">
      <c r="A214" s="54"/>
      <c r="B214" s="45" t="s">
        <v>4</v>
      </c>
      <c r="C214" s="46"/>
      <c r="D214" s="47" t="s">
        <v>111</v>
      </c>
      <c r="E214" s="46"/>
      <c r="F214" s="48" t="s">
        <v>112</v>
      </c>
      <c r="G214" s="47" t="s">
        <v>5</v>
      </c>
      <c r="H214" s="45"/>
      <c r="I214" s="45"/>
      <c r="J214" s="55"/>
    </row>
    <row r="215" spans="1:10" ht="9.75">
      <c r="A215" s="56" t="s">
        <v>113</v>
      </c>
      <c r="B215" s="195"/>
      <c r="C215" s="196"/>
      <c r="D215" s="227"/>
      <c r="E215" s="228"/>
      <c r="F215" s="190"/>
      <c r="G215" s="333"/>
      <c r="H215" s="197"/>
      <c r="I215" s="197"/>
      <c r="J215" s="198"/>
    </row>
    <row r="216" spans="1:10" ht="9.75">
      <c r="A216" s="56" t="s">
        <v>77</v>
      </c>
      <c r="B216" s="208"/>
      <c r="C216" s="223"/>
      <c r="D216" s="229"/>
      <c r="E216" s="223"/>
      <c r="F216" s="191"/>
      <c r="G216" s="208"/>
      <c r="H216" s="209"/>
      <c r="I216" s="209"/>
      <c r="J216" s="210"/>
    </row>
    <row r="217" spans="1:10" ht="9.75">
      <c r="A217" s="56"/>
      <c r="B217" s="208"/>
      <c r="C217" s="223"/>
      <c r="D217" s="229"/>
      <c r="E217" s="223"/>
      <c r="F217" s="191"/>
      <c r="G217" s="208"/>
      <c r="H217" s="209"/>
      <c r="I217" s="209"/>
      <c r="J217" s="210"/>
    </row>
    <row r="218" spans="1:10" ht="9.75">
      <c r="A218" s="56"/>
      <c r="B218" s="208"/>
      <c r="C218" s="223"/>
      <c r="D218" s="233"/>
      <c r="E218" s="233"/>
      <c r="F218" s="191"/>
      <c r="G218" s="208"/>
      <c r="H218" s="209"/>
      <c r="I218" s="209"/>
      <c r="J218" s="210"/>
    </row>
    <row r="219" spans="1:10" ht="10.5" thickBot="1">
      <c r="A219" s="58" t="s">
        <v>114</v>
      </c>
      <c r="B219" s="215"/>
      <c r="C219" s="216"/>
      <c r="D219" s="226"/>
      <c r="E219" s="216"/>
      <c r="F219" s="192"/>
      <c r="G219" s="215"/>
      <c r="H219" s="213"/>
      <c r="I219" s="213"/>
      <c r="J219" s="214"/>
    </row>
    <row r="220" spans="1:10" ht="9.75">
      <c r="A220" s="57" t="s">
        <v>115</v>
      </c>
      <c r="B220" s="217"/>
      <c r="C220" s="218"/>
      <c r="D220" s="218"/>
      <c r="E220" s="218"/>
      <c r="F220" s="218"/>
      <c r="G220" s="218"/>
      <c r="H220" s="218"/>
      <c r="I220" s="218"/>
      <c r="J220" s="219"/>
    </row>
    <row r="221" spans="1:10" ht="10.5" thickBot="1">
      <c r="A221" s="27"/>
      <c r="B221" s="220"/>
      <c r="C221" s="221"/>
      <c r="D221" s="221"/>
      <c r="E221" s="221"/>
      <c r="F221" s="221"/>
      <c r="G221" s="221"/>
      <c r="H221" s="221"/>
      <c r="I221" s="221"/>
      <c r="J221" s="222"/>
    </row>
    <row r="222" spans="1:11" ht="10.5" thickBot="1">
      <c r="A222" s="1"/>
      <c r="B222" s="207"/>
      <c r="C222" s="207"/>
      <c r="D222" s="207"/>
      <c r="E222" s="207"/>
      <c r="F222" s="207"/>
      <c r="G222" s="207"/>
      <c r="H222" s="207"/>
      <c r="I222" s="207"/>
      <c r="J222" s="207"/>
      <c r="K222" s="1"/>
    </row>
    <row r="223" spans="1:10" ht="20.25">
      <c r="A223" s="49" t="s">
        <v>105</v>
      </c>
      <c r="B223" s="50" t="s">
        <v>106</v>
      </c>
      <c r="C223" s="51" t="s">
        <v>107</v>
      </c>
      <c r="D223" s="52"/>
      <c r="E223" s="51" t="s">
        <v>108</v>
      </c>
      <c r="F223" s="52"/>
      <c r="G223" s="51" t="s">
        <v>109</v>
      </c>
      <c r="H223" s="52"/>
      <c r="I223" s="51" t="s">
        <v>110</v>
      </c>
      <c r="J223" s="181" t="s">
        <v>140</v>
      </c>
    </row>
    <row r="224" spans="1:10" ht="9.75">
      <c r="A224" s="59"/>
      <c r="B224" s="60"/>
      <c r="C224" s="224"/>
      <c r="D224" s="225"/>
      <c r="E224" s="205"/>
      <c r="F224" s="206"/>
      <c r="G224" s="205"/>
      <c r="H224" s="206"/>
      <c r="I224" s="61"/>
      <c r="J224" s="53">
        <f>I224-SUM(F226:F229)</f>
        <v>0</v>
      </c>
    </row>
    <row r="225" spans="1:10" ht="9.75">
      <c r="A225" s="54"/>
      <c r="B225" s="45" t="s">
        <v>4</v>
      </c>
      <c r="C225" s="46"/>
      <c r="D225" s="47" t="s">
        <v>111</v>
      </c>
      <c r="E225" s="46"/>
      <c r="F225" s="48" t="s">
        <v>112</v>
      </c>
      <c r="G225" s="47" t="s">
        <v>5</v>
      </c>
      <c r="H225" s="45"/>
      <c r="I225" s="45"/>
      <c r="J225" s="55"/>
    </row>
    <row r="226" spans="1:10" ht="9.75">
      <c r="A226" s="56" t="s">
        <v>113</v>
      </c>
      <c r="B226" s="195"/>
      <c r="C226" s="196"/>
      <c r="D226" s="195"/>
      <c r="E226" s="196"/>
      <c r="F226" s="190"/>
      <c r="G226" s="195"/>
      <c r="H226" s="197"/>
      <c r="I226" s="197"/>
      <c r="J226" s="198"/>
    </row>
    <row r="227" spans="1:10" ht="9.75">
      <c r="A227" s="56" t="s">
        <v>77</v>
      </c>
      <c r="B227" s="208"/>
      <c r="C227" s="223"/>
      <c r="D227" s="208"/>
      <c r="E227" s="223"/>
      <c r="F227" s="191"/>
      <c r="G227" s="208"/>
      <c r="H227" s="209"/>
      <c r="I227" s="209"/>
      <c r="J227" s="210"/>
    </row>
    <row r="228" spans="1:10" ht="9.75">
      <c r="A228" s="56"/>
      <c r="B228" s="208"/>
      <c r="C228" s="223"/>
      <c r="D228" s="208"/>
      <c r="E228" s="223"/>
      <c r="F228" s="191"/>
      <c r="G228" s="208"/>
      <c r="H228" s="209"/>
      <c r="I228" s="209"/>
      <c r="J228" s="210"/>
    </row>
    <row r="229" spans="1:10" ht="10.5" thickBot="1">
      <c r="A229" s="58" t="s">
        <v>114</v>
      </c>
      <c r="B229" s="215"/>
      <c r="C229" s="216"/>
      <c r="D229" s="215"/>
      <c r="E229" s="216"/>
      <c r="F229" s="192"/>
      <c r="G229" s="215"/>
      <c r="H229" s="213"/>
      <c r="I229" s="213"/>
      <c r="J229" s="214"/>
    </row>
    <row r="230" spans="1:10" ht="9.75">
      <c r="A230" s="57" t="s">
        <v>115</v>
      </c>
      <c r="B230" s="217"/>
      <c r="C230" s="218"/>
      <c r="D230" s="218"/>
      <c r="E230" s="218"/>
      <c r="F230" s="218"/>
      <c r="G230" s="218"/>
      <c r="H230" s="218"/>
      <c r="I230" s="218"/>
      <c r="J230" s="219"/>
    </row>
    <row r="231" spans="1:10" ht="10.5" thickBot="1">
      <c r="A231" s="27"/>
      <c r="B231" s="220"/>
      <c r="C231" s="221"/>
      <c r="D231" s="221"/>
      <c r="E231" s="221"/>
      <c r="F231" s="221"/>
      <c r="G231" s="221"/>
      <c r="H231" s="221"/>
      <c r="I231" s="221"/>
      <c r="J231" s="222"/>
    </row>
    <row r="232" spans="1:10" ht="9.75">
      <c r="A232" s="1"/>
      <c r="B232" s="207"/>
      <c r="C232" s="207"/>
      <c r="D232" s="207"/>
      <c r="E232" s="207"/>
      <c r="F232" s="207"/>
      <c r="G232" s="207"/>
      <c r="H232" s="207"/>
      <c r="I232" s="207"/>
      <c r="J232" s="207"/>
    </row>
    <row r="233" ht="4.5" customHeight="1"/>
    <row r="234" spans="1:10" ht="9.75">
      <c r="A234" s="179" t="s">
        <v>138</v>
      </c>
      <c r="B234" s="180">
        <f>Nation_Name</f>
        <v>0</v>
      </c>
      <c r="C234" s="180"/>
      <c r="D234" s="180"/>
      <c r="E234" s="180"/>
      <c r="F234" s="180"/>
      <c r="G234" s="180"/>
      <c r="H234" s="180"/>
      <c r="I234" s="179" t="s">
        <v>139</v>
      </c>
      <c r="J234" s="180">
        <f>Turn_Number</f>
        <v>0</v>
      </c>
    </row>
  </sheetData>
  <mergeCells count="243">
    <mergeCell ref="D173:E173"/>
    <mergeCell ref="G160:J160"/>
    <mergeCell ref="G161:J161"/>
    <mergeCell ref="D168:E168"/>
    <mergeCell ref="D169:E169"/>
    <mergeCell ref="B145:C145"/>
    <mergeCell ref="B146:C146"/>
    <mergeCell ref="B147:C147"/>
    <mergeCell ref="D144:E144"/>
    <mergeCell ref="D145:E145"/>
    <mergeCell ref="D146:E146"/>
    <mergeCell ref="D147:E147"/>
    <mergeCell ref="E178:F178"/>
    <mergeCell ref="G178:H178"/>
    <mergeCell ref="E189:F189"/>
    <mergeCell ref="G189:H189"/>
    <mergeCell ref="B185:J186"/>
    <mergeCell ref="C178:D178"/>
    <mergeCell ref="C189:D189"/>
    <mergeCell ref="B180:C180"/>
    <mergeCell ref="B181:C181"/>
    <mergeCell ref="B183:C183"/>
    <mergeCell ref="G216:J216"/>
    <mergeCell ref="G218:J218"/>
    <mergeCell ref="G219:J219"/>
    <mergeCell ref="B220:J221"/>
    <mergeCell ref="B218:C218"/>
    <mergeCell ref="B219:C219"/>
    <mergeCell ref="D218:E218"/>
    <mergeCell ref="D219:E219"/>
    <mergeCell ref="B217:C217"/>
    <mergeCell ref="D217:E217"/>
    <mergeCell ref="C213:D213"/>
    <mergeCell ref="B207:C207"/>
    <mergeCell ref="B208:C208"/>
    <mergeCell ref="D207:E207"/>
    <mergeCell ref="G205:J205"/>
    <mergeCell ref="E202:F202"/>
    <mergeCell ref="G202:H202"/>
    <mergeCell ref="C202:D202"/>
    <mergeCell ref="G191:J191"/>
    <mergeCell ref="G192:J192"/>
    <mergeCell ref="G196:J196"/>
    <mergeCell ref="G180:J180"/>
    <mergeCell ref="G181:J181"/>
    <mergeCell ref="G183:J183"/>
    <mergeCell ref="G184:J184"/>
    <mergeCell ref="G182:J182"/>
    <mergeCell ref="G193:J193"/>
    <mergeCell ref="G194:J194"/>
    <mergeCell ref="G172:J172"/>
    <mergeCell ref="G173:J173"/>
    <mergeCell ref="B174:J175"/>
    <mergeCell ref="B169:C169"/>
    <mergeCell ref="B172:C172"/>
    <mergeCell ref="B173:C173"/>
    <mergeCell ref="B171:C171"/>
    <mergeCell ref="D171:E171"/>
    <mergeCell ref="G171:J171"/>
    <mergeCell ref="D172:E172"/>
    <mergeCell ref="C155:D155"/>
    <mergeCell ref="B157:C157"/>
    <mergeCell ref="B162:J163"/>
    <mergeCell ref="G168:J168"/>
    <mergeCell ref="E166:F166"/>
    <mergeCell ref="G166:H166"/>
    <mergeCell ref="C166:D166"/>
    <mergeCell ref="D158:E158"/>
    <mergeCell ref="D159:E159"/>
    <mergeCell ref="D161:E161"/>
    <mergeCell ref="G147:J147"/>
    <mergeCell ref="G157:J157"/>
    <mergeCell ref="G158:J158"/>
    <mergeCell ref="E155:F155"/>
    <mergeCell ref="G155:H155"/>
    <mergeCell ref="B148:J148"/>
    <mergeCell ref="B149:J149"/>
    <mergeCell ref="B152:J152"/>
    <mergeCell ref="B150:J150"/>
    <mergeCell ref="B151:J151"/>
    <mergeCell ref="B158:C158"/>
    <mergeCell ref="D157:E157"/>
    <mergeCell ref="D134:J135"/>
    <mergeCell ref="G144:J144"/>
    <mergeCell ref="G145:J145"/>
    <mergeCell ref="G146:J146"/>
    <mergeCell ref="E142:F142"/>
    <mergeCell ref="G142:H142"/>
    <mergeCell ref="A137:J139"/>
    <mergeCell ref="A134:C134"/>
    <mergeCell ref="C142:D142"/>
    <mergeCell ref="B144:C144"/>
    <mergeCell ref="F3:J3"/>
    <mergeCell ref="A3:D3"/>
    <mergeCell ref="A22:D22"/>
    <mergeCell ref="A4:B4"/>
    <mergeCell ref="A23:B23"/>
    <mergeCell ref="A21:B21"/>
    <mergeCell ref="A38:B38"/>
    <mergeCell ref="C38:D38"/>
    <mergeCell ref="A31:D31"/>
    <mergeCell ref="D32:D37"/>
    <mergeCell ref="I1:J1"/>
    <mergeCell ref="I2:J2"/>
    <mergeCell ref="G1:H1"/>
    <mergeCell ref="G2:H2"/>
    <mergeCell ref="A1:B1"/>
    <mergeCell ref="A2:B2"/>
    <mergeCell ref="C1:F1"/>
    <mergeCell ref="C2:F2"/>
    <mergeCell ref="A69:J69"/>
    <mergeCell ref="A75:J75"/>
    <mergeCell ref="E71:F71"/>
    <mergeCell ref="E72:F72"/>
    <mergeCell ref="G72:J72"/>
    <mergeCell ref="G71:J71"/>
    <mergeCell ref="D123:E123"/>
    <mergeCell ref="A83:J83"/>
    <mergeCell ref="H85:J85"/>
    <mergeCell ref="A91:J91"/>
    <mergeCell ref="A102:C102"/>
    <mergeCell ref="A88:C88"/>
    <mergeCell ref="D93:E93"/>
    <mergeCell ref="D94:E94"/>
    <mergeCell ref="A98:J98"/>
    <mergeCell ref="D100:E100"/>
    <mergeCell ref="H77:J77"/>
    <mergeCell ref="A80:C80"/>
    <mergeCell ref="F93:J93"/>
    <mergeCell ref="F94:J94"/>
    <mergeCell ref="D80:J81"/>
    <mergeCell ref="D88:J89"/>
    <mergeCell ref="F100:J100"/>
    <mergeCell ref="A95:C95"/>
    <mergeCell ref="D95:J96"/>
    <mergeCell ref="D101:E101"/>
    <mergeCell ref="F101:J101"/>
    <mergeCell ref="F115:J115"/>
    <mergeCell ref="D107:E107"/>
    <mergeCell ref="D108:E108"/>
    <mergeCell ref="D102:J103"/>
    <mergeCell ref="A113:J113"/>
    <mergeCell ref="A110:C110"/>
    <mergeCell ref="F107:J107"/>
    <mergeCell ref="D110:J111"/>
    <mergeCell ref="D106:E106"/>
    <mergeCell ref="F122:J122"/>
    <mergeCell ref="A118:C118"/>
    <mergeCell ref="D118:J119"/>
    <mergeCell ref="D114:E114"/>
    <mergeCell ref="F114:J114"/>
    <mergeCell ref="D116:E116"/>
    <mergeCell ref="F116:J116"/>
    <mergeCell ref="A121:J121"/>
    <mergeCell ref="D122:E122"/>
    <mergeCell ref="D115:E115"/>
    <mergeCell ref="D124:E124"/>
    <mergeCell ref="F124:J124"/>
    <mergeCell ref="A129:J129"/>
    <mergeCell ref="A126:C126"/>
    <mergeCell ref="D126:J127"/>
    <mergeCell ref="A65:J65"/>
    <mergeCell ref="G130:J130"/>
    <mergeCell ref="G131:J131"/>
    <mergeCell ref="G132:J132"/>
    <mergeCell ref="H78:J78"/>
    <mergeCell ref="H86:J86"/>
    <mergeCell ref="F123:J123"/>
    <mergeCell ref="F108:J108"/>
    <mergeCell ref="A105:J105"/>
    <mergeCell ref="F106:J106"/>
    <mergeCell ref="G159:J159"/>
    <mergeCell ref="B160:C160"/>
    <mergeCell ref="D160:E160"/>
    <mergeCell ref="B170:C170"/>
    <mergeCell ref="D170:E170"/>
    <mergeCell ref="G170:J170"/>
    <mergeCell ref="B159:C159"/>
    <mergeCell ref="B161:C161"/>
    <mergeCell ref="B168:C168"/>
    <mergeCell ref="G169:J169"/>
    <mergeCell ref="B184:C184"/>
    <mergeCell ref="D180:E180"/>
    <mergeCell ref="D181:E181"/>
    <mergeCell ref="D183:E183"/>
    <mergeCell ref="D184:E184"/>
    <mergeCell ref="B182:C182"/>
    <mergeCell ref="D182:E182"/>
    <mergeCell ref="B191:C191"/>
    <mergeCell ref="B192:C192"/>
    <mergeCell ref="B196:C196"/>
    <mergeCell ref="B197:C197"/>
    <mergeCell ref="B193:C193"/>
    <mergeCell ref="B194:C194"/>
    <mergeCell ref="B195:C195"/>
    <mergeCell ref="D191:E191"/>
    <mergeCell ref="D192:E192"/>
    <mergeCell ref="D196:E196"/>
    <mergeCell ref="D197:E197"/>
    <mergeCell ref="D193:E193"/>
    <mergeCell ref="D194:E194"/>
    <mergeCell ref="D195:E195"/>
    <mergeCell ref="G195:J195"/>
    <mergeCell ref="B204:C204"/>
    <mergeCell ref="B205:C205"/>
    <mergeCell ref="B206:C206"/>
    <mergeCell ref="D204:E204"/>
    <mergeCell ref="D205:E205"/>
    <mergeCell ref="D206:E206"/>
    <mergeCell ref="G197:J197"/>
    <mergeCell ref="B198:J199"/>
    <mergeCell ref="G204:J204"/>
    <mergeCell ref="B215:C215"/>
    <mergeCell ref="B216:C216"/>
    <mergeCell ref="D215:E215"/>
    <mergeCell ref="D216:E216"/>
    <mergeCell ref="D226:E226"/>
    <mergeCell ref="G226:J226"/>
    <mergeCell ref="D208:E208"/>
    <mergeCell ref="G206:J206"/>
    <mergeCell ref="G207:J207"/>
    <mergeCell ref="G208:J208"/>
    <mergeCell ref="B209:J210"/>
    <mergeCell ref="G215:J215"/>
    <mergeCell ref="E213:F213"/>
    <mergeCell ref="G213:H213"/>
    <mergeCell ref="B230:J231"/>
    <mergeCell ref="B227:C227"/>
    <mergeCell ref="D227:E227"/>
    <mergeCell ref="G227:J227"/>
    <mergeCell ref="B228:C228"/>
    <mergeCell ref="D228:E228"/>
    <mergeCell ref="G228:J228"/>
    <mergeCell ref="G217:J217"/>
    <mergeCell ref="A66:J66"/>
    <mergeCell ref="A67:J67"/>
    <mergeCell ref="B229:C229"/>
    <mergeCell ref="D229:E229"/>
    <mergeCell ref="G229:J229"/>
    <mergeCell ref="C224:D224"/>
    <mergeCell ref="E224:F224"/>
    <mergeCell ref="G224:H224"/>
    <mergeCell ref="B226:C226"/>
  </mergeCells>
  <conditionalFormatting sqref="I37 H37:H38">
    <cfRule type="cellIs" priority="1" dxfId="0" operator="lessThan" stopIfTrue="1">
      <formula>0</formula>
    </cfRule>
  </conditionalFormatting>
  <conditionalFormatting sqref="H5:H30">
    <cfRule type="cellIs" priority="2" dxfId="1" operator="equal" stopIfTrue="1">
      <formula>0</formula>
    </cfRule>
  </conditionalFormatting>
  <printOptions horizontalCentered="1"/>
  <pageMargins left="0.25" right="0.25" top="0.25" bottom="0.5" header="0.25" footer="0.25"/>
  <pageSetup horizontalDpi="600" verticalDpi="600" orientation="portrait" r:id="rId1"/>
  <headerFooter alignWithMargins="0">
    <oddFooter>&amp;LVer 1.4.1 
05Feb2004&amp;CPage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78"/>
  <sheetViews>
    <sheetView workbookViewId="0" topLeftCell="A1">
      <selection activeCell="E14" sqref="E14"/>
    </sheetView>
  </sheetViews>
  <sheetFormatPr defaultColWidth="9.33203125" defaultRowHeight="11.25"/>
  <cols>
    <col min="1" max="1" width="32.5" style="0" bestFit="1" customWidth="1"/>
    <col min="2" max="2" width="21.16015625" style="0" bestFit="1" customWidth="1"/>
  </cols>
  <sheetData>
    <row r="1" spans="1:2" ht="9.75">
      <c r="A1" s="169" t="s">
        <v>10</v>
      </c>
      <c r="B1" s="169" t="s">
        <v>142</v>
      </c>
    </row>
    <row r="2" spans="1:2" ht="9.75">
      <c r="A2" s="169" t="s">
        <v>143</v>
      </c>
      <c r="B2" s="169" t="s">
        <v>144</v>
      </c>
    </row>
    <row r="3" spans="1:2" ht="9.75">
      <c r="A3" s="169" t="s">
        <v>145</v>
      </c>
      <c r="B3" s="169" t="s">
        <v>146</v>
      </c>
    </row>
    <row r="4" spans="1:2" ht="9.75">
      <c r="A4" s="169" t="s">
        <v>147</v>
      </c>
      <c r="B4" s="169" t="s">
        <v>148</v>
      </c>
    </row>
    <row r="5" spans="1:2" ht="9.75">
      <c r="A5" s="169" t="s">
        <v>149</v>
      </c>
      <c r="B5" s="169" t="s">
        <v>150</v>
      </c>
    </row>
    <row r="6" spans="1:2" ht="9.75">
      <c r="A6" s="169" t="s">
        <v>151</v>
      </c>
      <c r="B6" s="169" t="s">
        <v>152</v>
      </c>
    </row>
    <row r="7" spans="1:2" ht="9.75">
      <c r="A7" s="169" t="s">
        <v>153</v>
      </c>
      <c r="B7" s="169" t="s">
        <v>154</v>
      </c>
    </row>
    <row r="8" spans="1:2" ht="9.75">
      <c r="A8" s="169" t="s">
        <v>155</v>
      </c>
      <c r="B8" s="169" t="s">
        <v>156</v>
      </c>
    </row>
    <row r="9" spans="1:2" ht="9.75">
      <c r="A9" s="169" t="s">
        <v>157</v>
      </c>
      <c r="B9" s="169" t="s">
        <v>158</v>
      </c>
    </row>
    <row r="10" spans="1:2" ht="9.75">
      <c r="A10" s="169" t="s">
        <v>159</v>
      </c>
      <c r="B10" s="169" t="s">
        <v>160</v>
      </c>
    </row>
    <row r="11" spans="1:2" ht="9.75">
      <c r="A11" s="169" t="s">
        <v>161</v>
      </c>
      <c r="B11" s="169" t="s">
        <v>162</v>
      </c>
    </row>
    <row r="12" spans="1:2" ht="9.75">
      <c r="A12" s="169" t="s">
        <v>163</v>
      </c>
      <c r="B12" s="169" t="s">
        <v>164</v>
      </c>
    </row>
    <row r="13" spans="1:2" ht="9.75">
      <c r="A13" s="169" t="s">
        <v>127</v>
      </c>
      <c r="B13" s="169" t="s">
        <v>165</v>
      </c>
    </row>
    <row r="14" spans="1:2" ht="9.75">
      <c r="A14" s="169" t="s">
        <v>9</v>
      </c>
      <c r="B14" s="169" t="s">
        <v>166</v>
      </c>
    </row>
    <row r="15" spans="1:2" ht="9.75">
      <c r="A15" s="169" t="s">
        <v>167</v>
      </c>
      <c r="B15" s="169" t="s">
        <v>168</v>
      </c>
    </row>
    <row r="16" spans="1:2" ht="9.75">
      <c r="A16" s="169" t="s">
        <v>169</v>
      </c>
      <c r="B16" s="169" t="s">
        <v>170</v>
      </c>
    </row>
    <row r="17" spans="1:2" ht="9.75">
      <c r="A17" s="169" t="s">
        <v>171</v>
      </c>
      <c r="B17" s="169" t="s">
        <v>172</v>
      </c>
    </row>
    <row r="18" spans="1:2" ht="9.75">
      <c r="A18" s="169" t="s">
        <v>173</v>
      </c>
      <c r="B18" s="169" t="s">
        <v>174</v>
      </c>
    </row>
    <row r="19" spans="1:2" ht="9.75">
      <c r="A19" s="169" t="s">
        <v>175</v>
      </c>
      <c r="B19" s="169" t="s">
        <v>176</v>
      </c>
    </row>
    <row r="20" spans="1:2" ht="9.75">
      <c r="A20" s="169" t="s">
        <v>177</v>
      </c>
      <c r="B20" s="169" t="s">
        <v>178</v>
      </c>
    </row>
    <row r="21" spans="1:2" ht="9.75">
      <c r="A21" s="169" t="s">
        <v>179</v>
      </c>
      <c r="B21" s="169" t="s">
        <v>180</v>
      </c>
    </row>
    <row r="22" spans="1:2" ht="9.75">
      <c r="A22" s="169" t="s">
        <v>181</v>
      </c>
      <c r="B22" s="169" t="s">
        <v>182</v>
      </c>
    </row>
    <row r="23" spans="1:2" ht="9.75">
      <c r="A23" s="169" t="s">
        <v>183</v>
      </c>
      <c r="B23" s="169" t="s">
        <v>184</v>
      </c>
    </row>
    <row r="24" spans="1:2" ht="9.75">
      <c r="A24" s="169" t="s">
        <v>185</v>
      </c>
      <c r="B24" s="169" t="s">
        <v>186</v>
      </c>
    </row>
    <row r="25" spans="1:2" ht="9.75">
      <c r="A25" s="169" t="s">
        <v>187</v>
      </c>
      <c r="B25" s="169" t="s">
        <v>188</v>
      </c>
    </row>
    <row r="26" spans="1:2" ht="9.75">
      <c r="A26" s="169" t="s">
        <v>189</v>
      </c>
      <c r="B26" s="169" t="s">
        <v>190</v>
      </c>
    </row>
    <row r="27" spans="1:2" ht="9.75">
      <c r="A27" s="169" t="s">
        <v>191</v>
      </c>
      <c r="B27" s="169" t="s">
        <v>192</v>
      </c>
    </row>
    <row r="28" spans="1:2" ht="9.75">
      <c r="A28" s="169" t="s">
        <v>193</v>
      </c>
      <c r="B28" s="169" t="s">
        <v>194</v>
      </c>
    </row>
    <row r="29" spans="1:2" ht="9.75">
      <c r="A29" s="169" t="s">
        <v>195</v>
      </c>
      <c r="B29" s="169" t="s">
        <v>196</v>
      </c>
    </row>
    <row r="30" spans="1:2" ht="9.75">
      <c r="A30" s="169" t="s">
        <v>197</v>
      </c>
      <c r="B30" s="169" t="s">
        <v>198</v>
      </c>
    </row>
    <row r="31" spans="1:2" ht="9.75">
      <c r="A31" s="169" t="s">
        <v>199</v>
      </c>
      <c r="B31" s="169" t="s">
        <v>200</v>
      </c>
    </row>
    <row r="32" spans="1:2" ht="9.75">
      <c r="A32" s="169" t="s">
        <v>201</v>
      </c>
      <c r="B32" s="169" t="s">
        <v>202</v>
      </c>
    </row>
    <row r="33" spans="1:2" ht="9.75">
      <c r="A33" s="169" t="s">
        <v>203</v>
      </c>
      <c r="B33" s="169" t="s">
        <v>204</v>
      </c>
    </row>
    <row r="34" spans="1:2" ht="9.75">
      <c r="A34" s="169" t="s">
        <v>205</v>
      </c>
      <c r="B34" s="169" t="s">
        <v>206</v>
      </c>
    </row>
    <row r="35" spans="1:2" ht="9.75">
      <c r="A35" s="169" t="s">
        <v>207</v>
      </c>
      <c r="B35" s="169" t="s">
        <v>208</v>
      </c>
    </row>
    <row r="36" spans="1:2" ht="9.75">
      <c r="A36" s="169" t="s">
        <v>209</v>
      </c>
      <c r="B36" s="169" t="s">
        <v>210</v>
      </c>
    </row>
    <row r="37" spans="1:2" ht="9.75">
      <c r="A37" s="169" t="s">
        <v>211</v>
      </c>
      <c r="B37" s="169" t="s">
        <v>212</v>
      </c>
    </row>
    <row r="38" spans="1:2" ht="9.75">
      <c r="A38" s="169" t="s">
        <v>213</v>
      </c>
      <c r="B38" s="169" t="s">
        <v>214</v>
      </c>
    </row>
    <row r="39" spans="1:2" ht="9.75">
      <c r="A39" s="169" t="s">
        <v>215</v>
      </c>
      <c r="B39" s="169" t="s">
        <v>216</v>
      </c>
    </row>
    <row r="40" spans="1:2" ht="9.75">
      <c r="A40" s="169" t="s">
        <v>217</v>
      </c>
      <c r="B40" s="169" t="s">
        <v>218</v>
      </c>
    </row>
    <row r="41" spans="1:2" ht="9.75">
      <c r="A41" s="169" t="s">
        <v>219</v>
      </c>
      <c r="B41" s="169" t="s">
        <v>220</v>
      </c>
    </row>
    <row r="42" spans="1:2" ht="9.75">
      <c r="A42" s="169" t="s">
        <v>221</v>
      </c>
      <c r="B42" s="169" t="s">
        <v>222</v>
      </c>
    </row>
    <row r="43" spans="1:2" ht="9.75">
      <c r="A43" s="169" t="s">
        <v>223</v>
      </c>
      <c r="B43" s="169" t="s">
        <v>224</v>
      </c>
    </row>
    <row r="44" spans="1:2" ht="9.75">
      <c r="A44" s="169" t="s">
        <v>225</v>
      </c>
      <c r="B44" s="169" t="s">
        <v>226</v>
      </c>
    </row>
    <row r="45" spans="1:2" ht="9.75">
      <c r="A45" s="169" t="s">
        <v>227</v>
      </c>
      <c r="B45" s="169" t="s">
        <v>228</v>
      </c>
    </row>
    <row r="46" spans="1:2" ht="9.75">
      <c r="A46" s="169" t="s">
        <v>229</v>
      </c>
      <c r="B46" s="169" t="s">
        <v>230</v>
      </c>
    </row>
    <row r="47" spans="1:2" ht="9.75">
      <c r="A47" s="169" t="s">
        <v>231</v>
      </c>
      <c r="B47" s="169" t="s">
        <v>232</v>
      </c>
    </row>
    <row r="48" spans="1:2" ht="9.75">
      <c r="A48" s="169" t="s">
        <v>233</v>
      </c>
      <c r="B48" s="169" t="s">
        <v>234</v>
      </c>
    </row>
    <row r="49" spans="1:2" ht="9.75">
      <c r="A49" s="169" t="s">
        <v>235</v>
      </c>
      <c r="B49" s="169" t="s">
        <v>236</v>
      </c>
    </row>
    <row r="50" spans="1:2" ht="9.75">
      <c r="A50" s="169" t="s">
        <v>237</v>
      </c>
      <c r="B50" s="169" t="s">
        <v>238</v>
      </c>
    </row>
    <row r="51" spans="1:2" ht="9.75">
      <c r="A51" s="169" t="s">
        <v>239</v>
      </c>
      <c r="B51" s="169" t="s">
        <v>240</v>
      </c>
    </row>
    <row r="52" spans="1:2" ht="9.75">
      <c r="A52" s="169" t="s">
        <v>241</v>
      </c>
      <c r="B52" s="169" t="s">
        <v>242</v>
      </c>
    </row>
    <row r="53" spans="1:2" ht="9.75">
      <c r="A53" s="169" t="s">
        <v>243</v>
      </c>
      <c r="B53" s="169" t="s">
        <v>244</v>
      </c>
    </row>
    <row r="54" spans="1:2" ht="9.75">
      <c r="A54" s="169" t="s">
        <v>245</v>
      </c>
      <c r="B54" s="169" t="s">
        <v>246</v>
      </c>
    </row>
    <row r="55" spans="1:2" ht="9.75">
      <c r="A55" s="169" t="s">
        <v>247</v>
      </c>
      <c r="B55" s="169" t="s">
        <v>248</v>
      </c>
    </row>
    <row r="56" spans="1:2" ht="9.75">
      <c r="A56" s="169" t="s">
        <v>249</v>
      </c>
      <c r="B56" s="169" t="s">
        <v>250</v>
      </c>
    </row>
    <row r="57" spans="1:2" ht="9.75">
      <c r="A57" s="169" t="s">
        <v>251</v>
      </c>
      <c r="B57" s="169" t="s">
        <v>252</v>
      </c>
    </row>
    <row r="58" spans="1:2" ht="9.75">
      <c r="A58" s="169" t="s">
        <v>253</v>
      </c>
      <c r="B58" s="169" t="s">
        <v>254</v>
      </c>
    </row>
    <row r="59" spans="1:2" ht="9.75">
      <c r="A59" s="169" t="s">
        <v>255</v>
      </c>
      <c r="B59" s="169" t="s">
        <v>256</v>
      </c>
    </row>
    <row r="60" spans="1:2" ht="9.75">
      <c r="A60" s="169" t="s">
        <v>257</v>
      </c>
      <c r="B60" s="169" t="s">
        <v>258</v>
      </c>
    </row>
    <row r="61" spans="1:2" ht="9.75">
      <c r="A61" s="169" t="s">
        <v>259</v>
      </c>
      <c r="B61" s="169" t="s">
        <v>260</v>
      </c>
    </row>
    <row r="62" spans="1:2" ht="9.75">
      <c r="A62" s="169" t="s">
        <v>261</v>
      </c>
      <c r="B62" s="169" t="s">
        <v>262</v>
      </c>
    </row>
    <row r="63" spans="1:2" ht="9.75">
      <c r="A63" s="169" t="s">
        <v>263</v>
      </c>
      <c r="B63" s="169" t="s">
        <v>264</v>
      </c>
    </row>
    <row r="64" spans="1:2" ht="9.75">
      <c r="A64" s="169" t="s">
        <v>265</v>
      </c>
      <c r="B64" s="169" t="s">
        <v>266</v>
      </c>
    </row>
    <row r="65" spans="1:2" ht="9.75">
      <c r="A65" s="169" t="s">
        <v>267</v>
      </c>
      <c r="B65" s="169" t="s">
        <v>268</v>
      </c>
    </row>
    <row r="66" spans="1:2" ht="9.75">
      <c r="A66" s="169" t="s">
        <v>269</v>
      </c>
      <c r="B66" s="169" t="s">
        <v>270</v>
      </c>
    </row>
    <row r="67" spans="1:2" ht="9.75">
      <c r="A67" s="169" t="s">
        <v>271</v>
      </c>
      <c r="B67" s="169" t="s">
        <v>270</v>
      </c>
    </row>
    <row r="68" spans="1:2" ht="9.75">
      <c r="A68" s="169" t="s">
        <v>272</v>
      </c>
      <c r="B68" s="169" t="s">
        <v>273</v>
      </c>
    </row>
    <row r="69" spans="1:2" ht="9.75">
      <c r="A69" s="169" t="s">
        <v>274</v>
      </c>
      <c r="B69" s="169" t="s">
        <v>275</v>
      </c>
    </row>
    <row r="70" spans="1:2" ht="9.75">
      <c r="A70" s="169" t="s">
        <v>276</v>
      </c>
      <c r="B70" s="169" t="s">
        <v>277</v>
      </c>
    </row>
    <row r="71" spans="1:2" ht="9.75">
      <c r="A71" s="169" t="s">
        <v>278</v>
      </c>
      <c r="B71" s="169" t="s">
        <v>279</v>
      </c>
    </row>
    <row r="72" spans="1:2" ht="9.75">
      <c r="A72" s="169" t="s">
        <v>280</v>
      </c>
      <c r="B72" s="169" t="s">
        <v>281</v>
      </c>
    </row>
    <row r="73" spans="1:2" ht="9.75">
      <c r="A73" s="169" t="s">
        <v>282</v>
      </c>
      <c r="B73" s="169" t="s">
        <v>283</v>
      </c>
    </row>
    <row r="74" spans="1:2" ht="9.75">
      <c r="A74" s="169" t="s">
        <v>284</v>
      </c>
      <c r="B74" s="169" t="s">
        <v>285</v>
      </c>
    </row>
    <row r="75" spans="1:2" ht="9.75">
      <c r="A75" s="169" t="s">
        <v>286</v>
      </c>
      <c r="B75" s="169" t="s">
        <v>287</v>
      </c>
    </row>
    <row r="76" spans="1:2" ht="9.75">
      <c r="A76" s="169" t="s">
        <v>288</v>
      </c>
      <c r="B76" s="169" t="s">
        <v>289</v>
      </c>
    </row>
    <row r="77" spans="1:2" ht="9.75">
      <c r="A77" s="169" t="s">
        <v>290</v>
      </c>
      <c r="B77" s="169" t="s">
        <v>291</v>
      </c>
    </row>
    <row r="78" spans="1:2" ht="9.75">
      <c r="A78" s="169" t="s">
        <v>292</v>
      </c>
      <c r="B78" s="169" t="s">
        <v>293</v>
      </c>
    </row>
    <row r="79" spans="1:2" ht="9.75">
      <c r="A79" s="169" t="s">
        <v>294</v>
      </c>
      <c r="B79" s="169" t="s">
        <v>295</v>
      </c>
    </row>
    <row r="80" spans="1:2" ht="9.75">
      <c r="A80" s="169" t="s">
        <v>296</v>
      </c>
      <c r="B80" s="169" t="s">
        <v>297</v>
      </c>
    </row>
    <row r="81" spans="1:2" ht="9.75">
      <c r="A81" s="169" t="s">
        <v>298</v>
      </c>
      <c r="B81" s="169" t="s">
        <v>299</v>
      </c>
    </row>
    <row r="82" spans="1:2" ht="9.75">
      <c r="A82" s="169" t="s">
        <v>300</v>
      </c>
      <c r="B82" s="169" t="s">
        <v>301</v>
      </c>
    </row>
    <row r="83" spans="1:2" ht="9.75">
      <c r="A83" s="169" t="s">
        <v>302</v>
      </c>
      <c r="B83" s="169" t="s">
        <v>303</v>
      </c>
    </row>
    <row r="84" spans="1:2" ht="9.75">
      <c r="A84" s="169" t="s">
        <v>304</v>
      </c>
      <c r="B84" s="169" t="s">
        <v>305</v>
      </c>
    </row>
    <row r="85" spans="1:2" ht="9.75">
      <c r="A85" s="169" t="s">
        <v>306</v>
      </c>
      <c r="B85" s="169" t="s">
        <v>307</v>
      </c>
    </row>
    <row r="86" spans="1:2" ht="9.75">
      <c r="A86" s="169" t="s">
        <v>308</v>
      </c>
      <c r="B86" s="169" t="s">
        <v>309</v>
      </c>
    </row>
    <row r="87" spans="1:2" ht="9.75">
      <c r="A87" s="169" t="s">
        <v>310</v>
      </c>
      <c r="B87" s="169" t="s">
        <v>311</v>
      </c>
    </row>
    <row r="88" spans="1:2" ht="9.75">
      <c r="A88" s="169" t="s">
        <v>312</v>
      </c>
      <c r="B88" s="169" t="s">
        <v>313</v>
      </c>
    </row>
    <row r="89" spans="1:2" ht="9.75">
      <c r="A89" s="169" t="s">
        <v>314</v>
      </c>
      <c r="B89" s="169" t="s">
        <v>315</v>
      </c>
    </row>
    <row r="90" spans="1:2" ht="9.75">
      <c r="A90" s="169" t="s">
        <v>316</v>
      </c>
      <c r="B90" s="169" t="s">
        <v>317</v>
      </c>
    </row>
    <row r="91" spans="1:2" ht="9.75">
      <c r="A91" s="169" t="s">
        <v>318</v>
      </c>
      <c r="B91" s="169" t="s">
        <v>319</v>
      </c>
    </row>
    <row r="92" spans="1:2" ht="9.75">
      <c r="A92" s="169" t="s">
        <v>320</v>
      </c>
      <c r="B92" s="169" t="s">
        <v>321</v>
      </c>
    </row>
    <row r="93" spans="1:2" ht="9.75">
      <c r="A93" s="169" t="s">
        <v>322</v>
      </c>
      <c r="B93" s="169" t="s">
        <v>323</v>
      </c>
    </row>
    <row r="94" spans="1:2" ht="9.75">
      <c r="A94" s="169" t="s">
        <v>324</v>
      </c>
      <c r="B94" s="169" t="s">
        <v>325</v>
      </c>
    </row>
    <row r="95" spans="1:2" ht="9.75">
      <c r="A95" s="169" t="s">
        <v>125</v>
      </c>
      <c r="B95" s="169" t="s">
        <v>326</v>
      </c>
    </row>
    <row r="96" spans="1:2" ht="9.75">
      <c r="A96" s="169" t="s">
        <v>327</v>
      </c>
      <c r="B96" s="169" t="s">
        <v>328</v>
      </c>
    </row>
    <row r="97" spans="1:2" ht="9.75">
      <c r="A97" s="169" t="s">
        <v>329</v>
      </c>
      <c r="B97" s="169" t="s">
        <v>330</v>
      </c>
    </row>
    <row r="98" spans="1:2" ht="9.75">
      <c r="A98" s="169" t="s">
        <v>42</v>
      </c>
      <c r="B98" s="169" t="s">
        <v>331</v>
      </c>
    </row>
    <row r="99" spans="1:2" ht="9.75">
      <c r="A99" s="169" t="s">
        <v>332</v>
      </c>
      <c r="B99" s="169" t="s">
        <v>333</v>
      </c>
    </row>
    <row r="100" spans="1:2" ht="9.75">
      <c r="A100" s="169" t="s">
        <v>334</v>
      </c>
      <c r="B100" s="169" t="s">
        <v>335</v>
      </c>
    </row>
    <row r="101" spans="1:2" ht="9.75">
      <c r="A101" s="169" t="s">
        <v>336</v>
      </c>
      <c r="B101" s="169" t="s">
        <v>337</v>
      </c>
    </row>
    <row r="102" spans="1:2" ht="9.75">
      <c r="A102" s="169" t="s">
        <v>338</v>
      </c>
      <c r="B102" s="169" t="s">
        <v>339</v>
      </c>
    </row>
    <row r="103" spans="1:2" ht="9.75">
      <c r="A103" s="169" t="s">
        <v>132</v>
      </c>
      <c r="B103" s="169" t="s">
        <v>340</v>
      </c>
    </row>
    <row r="104" spans="1:2" ht="9.75">
      <c r="A104" s="169" t="s">
        <v>341</v>
      </c>
      <c r="B104" s="169" t="s">
        <v>342</v>
      </c>
    </row>
    <row r="105" spans="1:2" ht="9.75">
      <c r="A105" s="169" t="s">
        <v>343</v>
      </c>
      <c r="B105" s="169" t="s">
        <v>344</v>
      </c>
    </row>
    <row r="106" spans="1:2" ht="9.75">
      <c r="A106" s="169" t="s">
        <v>345</v>
      </c>
      <c r="B106" s="169" t="s">
        <v>346</v>
      </c>
    </row>
    <row r="107" spans="1:2" ht="9.75">
      <c r="A107" s="169" t="s">
        <v>347</v>
      </c>
      <c r="B107" s="169" t="s">
        <v>348</v>
      </c>
    </row>
    <row r="108" spans="1:2" ht="9.75">
      <c r="A108" s="169" t="s">
        <v>349</v>
      </c>
      <c r="B108" s="169" t="s">
        <v>350</v>
      </c>
    </row>
    <row r="109" spans="1:2" ht="9.75">
      <c r="A109" s="169" t="s">
        <v>351</v>
      </c>
      <c r="B109" s="169" t="s">
        <v>352</v>
      </c>
    </row>
    <row r="110" spans="1:2" ht="9.75">
      <c r="A110" s="169" t="s">
        <v>353</v>
      </c>
      <c r="B110" s="169" t="s">
        <v>354</v>
      </c>
    </row>
    <row r="111" spans="1:2" ht="9.75">
      <c r="A111" s="169" t="s">
        <v>355</v>
      </c>
      <c r="B111" s="169" t="s">
        <v>356</v>
      </c>
    </row>
    <row r="112" spans="1:2" ht="9.75">
      <c r="A112" s="169" t="s">
        <v>357</v>
      </c>
      <c r="B112" s="169" t="s">
        <v>358</v>
      </c>
    </row>
    <row r="113" spans="1:2" ht="9.75">
      <c r="A113" s="169" t="s">
        <v>359</v>
      </c>
      <c r="B113" s="169" t="s">
        <v>360</v>
      </c>
    </row>
    <row r="114" spans="1:2" ht="9.75">
      <c r="A114" s="169" t="s">
        <v>361</v>
      </c>
      <c r="B114" s="169" t="s">
        <v>362</v>
      </c>
    </row>
    <row r="115" spans="1:2" ht="9.75">
      <c r="A115" s="169" t="s">
        <v>363</v>
      </c>
      <c r="B115" s="169" t="s">
        <v>364</v>
      </c>
    </row>
    <row r="116" spans="1:2" ht="9.75">
      <c r="A116" s="169" t="s">
        <v>365</v>
      </c>
      <c r="B116" s="169" t="s">
        <v>366</v>
      </c>
    </row>
    <row r="117" spans="1:2" ht="9.75">
      <c r="A117" s="169" t="s">
        <v>367</v>
      </c>
      <c r="B117" s="169" t="s">
        <v>368</v>
      </c>
    </row>
    <row r="118" spans="1:2" ht="9.75">
      <c r="A118" s="169" t="s">
        <v>369</v>
      </c>
      <c r="B118" s="169" t="s">
        <v>370</v>
      </c>
    </row>
    <row r="119" spans="1:2" ht="9.75">
      <c r="A119" s="169" t="s">
        <v>371</v>
      </c>
      <c r="B119" s="169" t="s">
        <v>372</v>
      </c>
    </row>
    <row r="120" spans="1:2" ht="9.75">
      <c r="A120" s="169" t="s">
        <v>373</v>
      </c>
      <c r="B120" s="169" t="s">
        <v>374</v>
      </c>
    </row>
    <row r="121" spans="1:2" ht="9.75">
      <c r="A121" s="169" t="s">
        <v>375</v>
      </c>
      <c r="B121" s="169" t="s">
        <v>376</v>
      </c>
    </row>
    <row r="122" spans="1:2" ht="9.75">
      <c r="A122" s="169" t="s">
        <v>377</v>
      </c>
      <c r="B122" s="169" t="s">
        <v>378</v>
      </c>
    </row>
    <row r="123" spans="1:2" ht="9.75">
      <c r="A123" s="169" t="s">
        <v>379</v>
      </c>
      <c r="B123" s="169" t="s">
        <v>380</v>
      </c>
    </row>
    <row r="124" spans="1:2" ht="9.75">
      <c r="A124" s="169" t="s">
        <v>381</v>
      </c>
      <c r="B124" s="169" t="s">
        <v>382</v>
      </c>
    </row>
    <row r="125" spans="1:2" ht="9.75">
      <c r="A125" s="169" t="s">
        <v>383</v>
      </c>
      <c r="B125" s="169" t="s">
        <v>384</v>
      </c>
    </row>
    <row r="126" spans="1:2" ht="9.75">
      <c r="A126" s="169" t="s">
        <v>385</v>
      </c>
      <c r="B126" s="169" t="s">
        <v>386</v>
      </c>
    </row>
    <row r="127" spans="1:2" ht="9.75">
      <c r="A127" s="169" t="s">
        <v>387</v>
      </c>
      <c r="B127" s="169" t="s">
        <v>388</v>
      </c>
    </row>
    <row r="128" spans="1:2" ht="9.75">
      <c r="A128" s="169" t="s">
        <v>389</v>
      </c>
      <c r="B128" s="169" t="s">
        <v>390</v>
      </c>
    </row>
    <row r="129" spans="1:2" ht="9.75">
      <c r="A129" s="169" t="s">
        <v>391</v>
      </c>
      <c r="B129" s="169" t="s">
        <v>392</v>
      </c>
    </row>
    <row r="130" spans="1:2" ht="9.75">
      <c r="A130" s="169" t="s">
        <v>393</v>
      </c>
      <c r="B130" s="169" t="s">
        <v>394</v>
      </c>
    </row>
    <row r="131" spans="1:2" ht="9.75">
      <c r="A131" s="169" t="s">
        <v>395</v>
      </c>
      <c r="B131" s="169" t="s">
        <v>396</v>
      </c>
    </row>
    <row r="132" spans="1:2" ht="9.75">
      <c r="A132" s="169" t="s">
        <v>397</v>
      </c>
      <c r="B132" s="169" t="s">
        <v>398</v>
      </c>
    </row>
    <row r="133" spans="1:2" ht="9.75">
      <c r="A133" s="169" t="s">
        <v>399</v>
      </c>
      <c r="B133" s="169" t="s">
        <v>400</v>
      </c>
    </row>
    <row r="134" spans="1:2" ht="9.75">
      <c r="A134" s="169" t="s">
        <v>401</v>
      </c>
      <c r="B134" s="169" t="s">
        <v>402</v>
      </c>
    </row>
    <row r="135" spans="1:2" ht="9.75">
      <c r="A135" s="169" t="s">
        <v>403</v>
      </c>
      <c r="B135" s="169" t="s">
        <v>404</v>
      </c>
    </row>
    <row r="136" spans="1:2" ht="9.75">
      <c r="A136" s="169" t="s">
        <v>405</v>
      </c>
      <c r="B136" s="169" t="s">
        <v>406</v>
      </c>
    </row>
    <row r="137" spans="1:2" ht="9.75">
      <c r="A137" s="169" t="s">
        <v>407</v>
      </c>
      <c r="B137" s="169" t="s">
        <v>408</v>
      </c>
    </row>
    <row r="138" spans="1:2" ht="9.75">
      <c r="A138" s="169" t="s">
        <v>409</v>
      </c>
      <c r="B138" s="169" t="s">
        <v>410</v>
      </c>
    </row>
    <row r="139" spans="1:2" ht="9.75">
      <c r="A139" s="169" t="s">
        <v>411</v>
      </c>
      <c r="B139" s="169" t="s">
        <v>412</v>
      </c>
    </row>
    <row r="140" spans="1:2" ht="9.75">
      <c r="A140" s="169" t="s">
        <v>413</v>
      </c>
      <c r="B140" s="169" t="s">
        <v>414</v>
      </c>
    </row>
    <row r="141" spans="1:2" ht="9.75">
      <c r="A141" s="169" t="s">
        <v>415</v>
      </c>
      <c r="B141" s="169" t="s">
        <v>416</v>
      </c>
    </row>
    <row r="142" spans="1:2" ht="9.75">
      <c r="A142" s="169" t="s">
        <v>417</v>
      </c>
      <c r="B142" s="169" t="s">
        <v>418</v>
      </c>
    </row>
    <row r="143" spans="1:2" ht="9.75">
      <c r="A143" s="169" t="s">
        <v>419</v>
      </c>
      <c r="B143" s="169" t="s">
        <v>418</v>
      </c>
    </row>
    <row r="144" spans="1:2" ht="9.75">
      <c r="A144" s="169" t="s">
        <v>420</v>
      </c>
      <c r="B144" s="169" t="s">
        <v>421</v>
      </c>
    </row>
    <row r="145" spans="1:2" ht="9.75">
      <c r="A145" s="169" t="s">
        <v>422</v>
      </c>
      <c r="B145" s="169" t="s">
        <v>423</v>
      </c>
    </row>
    <row r="146" spans="1:2" ht="9.75">
      <c r="A146" s="169" t="s">
        <v>424</v>
      </c>
      <c r="B146" s="169" t="s">
        <v>425</v>
      </c>
    </row>
    <row r="147" spans="1:2" ht="9.75">
      <c r="A147" s="169" t="s">
        <v>426</v>
      </c>
      <c r="B147" s="169" t="s">
        <v>427</v>
      </c>
    </row>
    <row r="148" spans="1:2" ht="9.75">
      <c r="A148" s="169" t="s">
        <v>428</v>
      </c>
      <c r="B148" s="169" t="s">
        <v>429</v>
      </c>
    </row>
    <row r="149" spans="1:2" ht="9.75">
      <c r="A149" s="169" t="s">
        <v>430</v>
      </c>
      <c r="B149" s="169" t="s">
        <v>431</v>
      </c>
    </row>
    <row r="150" spans="1:2" ht="9.75">
      <c r="A150" s="169" t="s">
        <v>432</v>
      </c>
      <c r="B150" s="169" t="s">
        <v>433</v>
      </c>
    </row>
    <row r="151" spans="1:2" ht="9.75">
      <c r="A151" s="169" t="s">
        <v>434</v>
      </c>
      <c r="B151" s="169" t="s">
        <v>435</v>
      </c>
    </row>
    <row r="152" spans="1:2" ht="9.75">
      <c r="A152" s="169" t="s">
        <v>123</v>
      </c>
      <c r="B152" s="169" t="s">
        <v>436</v>
      </c>
    </row>
    <row r="153" spans="1:2" ht="9.75">
      <c r="A153" s="169" t="s">
        <v>437</v>
      </c>
      <c r="B153" s="169" t="s">
        <v>438</v>
      </c>
    </row>
    <row r="154" spans="1:2" ht="9.75">
      <c r="A154" s="169" t="s">
        <v>439</v>
      </c>
      <c r="B154" s="169" t="s">
        <v>440</v>
      </c>
    </row>
    <row r="155" spans="1:2" ht="9.75">
      <c r="A155" s="169" t="s">
        <v>441</v>
      </c>
      <c r="B155" s="169" t="s">
        <v>442</v>
      </c>
    </row>
    <row r="156" spans="1:2" ht="9.75">
      <c r="A156" s="169" t="s">
        <v>443</v>
      </c>
      <c r="B156" s="169" t="s">
        <v>444</v>
      </c>
    </row>
    <row r="157" spans="1:2" ht="9.75">
      <c r="A157" s="169" t="s">
        <v>445</v>
      </c>
      <c r="B157" s="169" t="s">
        <v>446</v>
      </c>
    </row>
    <row r="158" spans="1:2" ht="9.75">
      <c r="A158" s="169" t="s">
        <v>447</v>
      </c>
      <c r="B158" s="169" t="s">
        <v>448</v>
      </c>
    </row>
    <row r="159" spans="1:2" ht="9.75">
      <c r="A159" s="169" t="s">
        <v>449</v>
      </c>
      <c r="B159" s="169" t="s">
        <v>450</v>
      </c>
    </row>
    <row r="160" spans="1:2" ht="9.75">
      <c r="A160" s="169" t="s">
        <v>451</v>
      </c>
      <c r="B160" s="169" t="s">
        <v>452</v>
      </c>
    </row>
    <row r="161" spans="1:2" ht="9.75">
      <c r="A161" s="169" t="s">
        <v>453</v>
      </c>
      <c r="B161" s="169" t="s">
        <v>421</v>
      </c>
    </row>
    <row r="162" spans="1:2" ht="9.75">
      <c r="A162" s="169" t="s">
        <v>454</v>
      </c>
      <c r="B162" s="169" t="s">
        <v>455</v>
      </c>
    </row>
    <row r="163" spans="1:2" ht="9.75">
      <c r="A163" s="169" t="s">
        <v>456</v>
      </c>
      <c r="B163" s="169" t="s">
        <v>457</v>
      </c>
    </row>
    <row r="164" spans="1:2" ht="9.75">
      <c r="A164" s="169" t="s">
        <v>458</v>
      </c>
      <c r="B164" s="169" t="s">
        <v>459</v>
      </c>
    </row>
    <row r="165" spans="1:2" ht="9.75">
      <c r="A165" s="169" t="s">
        <v>460</v>
      </c>
      <c r="B165" s="169" t="s">
        <v>461</v>
      </c>
    </row>
    <row r="166" spans="1:2" ht="9.75">
      <c r="A166" s="169" t="s">
        <v>462</v>
      </c>
      <c r="B166" s="169" t="s">
        <v>463</v>
      </c>
    </row>
    <row r="167" spans="1:2" ht="9.75">
      <c r="A167" s="169" t="s">
        <v>464</v>
      </c>
      <c r="B167" s="169" t="s">
        <v>465</v>
      </c>
    </row>
    <row r="168" spans="1:2" ht="9.75">
      <c r="A168" s="169" t="s">
        <v>466</v>
      </c>
      <c r="B168" s="169" t="s">
        <v>467</v>
      </c>
    </row>
    <row r="169" spans="1:2" ht="9.75">
      <c r="A169" s="169" t="s">
        <v>468</v>
      </c>
      <c r="B169" s="169" t="s">
        <v>469</v>
      </c>
    </row>
    <row r="170" spans="1:2" ht="9.75">
      <c r="A170" s="169" t="s">
        <v>470</v>
      </c>
      <c r="B170" s="169" t="s">
        <v>471</v>
      </c>
    </row>
    <row r="171" spans="1:2" ht="9.75">
      <c r="A171" s="169" t="s">
        <v>472</v>
      </c>
      <c r="B171" s="169" t="s">
        <v>473</v>
      </c>
    </row>
    <row r="172" spans="1:2" ht="9.75">
      <c r="A172" s="169" t="s">
        <v>474</v>
      </c>
      <c r="B172" s="169" t="s">
        <v>475</v>
      </c>
    </row>
    <row r="173" spans="1:2" ht="9.75">
      <c r="A173" s="169" t="s">
        <v>476</v>
      </c>
      <c r="B173" s="169" t="s">
        <v>477</v>
      </c>
    </row>
    <row r="174" spans="1:2" ht="9.75">
      <c r="A174" s="169" t="s">
        <v>478</v>
      </c>
      <c r="B174" s="169" t="s">
        <v>479</v>
      </c>
    </row>
    <row r="175" spans="1:2" ht="9.75">
      <c r="A175" s="169" t="s">
        <v>480</v>
      </c>
      <c r="B175" s="169" t="s">
        <v>481</v>
      </c>
    </row>
    <row r="176" spans="1:2" ht="9.75">
      <c r="A176" s="169" t="s">
        <v>482</v>
      </c>
      <c r="B176" s="169" t="s">
        <v>483</v>
      </c>
    </row>
    <row r="177" spans="1:2" ht="9.75">
      <c r="A177" s="169" t="s">
        <v>484</v>
      </c>
      <c r="B177" s="169" t="s">
        <v>485</v>
      </c>
    </row>
    <row r="178" spans="1:2" ht="9.75">
      <c r="A178" s="169" t="s">
        <v>486</v>
      </c>
      <c r="B178" s="169" t="s">
        <v>487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178"/>
  <sheetViews>
    <sheetView workbookViewId="0" topLeftCell="A1">
      <selection activeCell="A1" sqref="A1"/>
    </sheetView>
  </sheetViews>
  <sheetFormatPr defaultColWidth="9.33203125" defaultRowHeight="11.25"/>
  <cols>
    <col min="1" max="1" width="32.5" style="0" bestFit="1" customWidth="1"/>
    <col min="2" max="2" width="21.5" style="0" bestFit="1" customWidth="1"/>
  </cols>
  <sheetData>
    <row r="1" spans="1:2" ht="9.75">
      <c r="A1" s="169"/>
      <c r="B1" s="169"/>
    </row>
    <row r="2" spans="1:2" ht="9.75">
      <c r="A2" s="169"/>
      <c r="B2" s="169"/>
    </row>
    <row r="3" spans="1:2" ht="9.75">
      <c r="A3" s="169"/>
      <c r="B3" s="169"/>
    </row>
    <row r="4" spans="1:2" ht="9.75">
      <c r="A4" s="169"/>
      <c r="B4" s="169"/>
    </row>
    <row r="5" spans="1:2" ht="9.75">
      <c r="A5" s="169"/>
      <c r="B5" s="169"/>
    </row>
    <row r="6" spans="1:2" ht="9.75">
      <c r="A6" s="169"/>
      <c r="B6" s="169"/>
    </row>
    <row r="7" spans="1:2" ht="9.75">
      <c r="A7" s="169"/>
      <c r="B7" s="169"/>
    </row>
    <row r="8" spans="1:2" ht="9.75">
      <c r="A8" s="169"/>
      <c r="B8" s="169"/>
    </row>
    <row r="9" spans="1:2" ht="9.75">
      <c r="A9" s="169"/>
      <c r="B9" s="169"/>
    </row>
    <row r="10" spans="1:2" ht="9.75">
      <c r="A10" s="169"/>
      <c r="B10" s="169"/>
    </row>
    <row r="11" spans="1:2" ht="9.75">
      <c r="A11" s="169"/>
      <c r="B11" s="169"/>
    </row>
    <row r="12" spans="1:2" ht="9.75">
      <c r="A12" s="169"/>
      <c r="B12" s="169"/>
    </row>
    <row r="13" spans="1:2" ht="9.75">
      <c r="A13" s="169"/>
      <c r="B13" s="169"/>
    </row>
    <row r="14" spans="1:2" ht="9.75">
      <c r="A14" s="169"/>
      <c r="B14" s="169"/>
    </row>
    <row r="15" spans="1:2" ht="9.75">
      <c r="A15" s="169"/>
      <c r="B15" s="169"/>
    </row>
    <row r="16" spans="1:2" ht="9.75">
      <c r="A16" s="169"/>
      <c r="B16" s="169"/>
    </row>
    <row r="17" spans="1:2" ht="9.75">
      <c r="A17" s="169"/>
      <c r="B17" s="169"/>
    </row>
    <row r="18" spans="1:2" ht="9.75">
      <c r="A18" s="169"/>
      <c r="B18" s="169"/>
    </row>
    <row r="19" spans="1:2" ht="9.75">
      <c r="A19" s="169"/>
      <c r="B19" s="169"/>
    </row>
    <row r="20" spans="1:2" ht="9.75">
      <c r="A20" s="169"/>
      <c r="B20" s="169"/>
    </row>
    <row r="21" spans="1:2" ht="9.75">
      <c r="A21" s="169"/>
      <c r="B21" s="169"/>
    </row>
    <row r="22" spans="1:2" ht="9.75">
      <c r="A22" s="169"/>
      <c r="B22" s="169"/>
    </row>
    <row r="23" spans="1:2" ht="9.75">
      <c r="A23" s="169"/>
      <c r="B23" s="169"/>
    </row>
    <row r="24" spans="1:2" ht="9.75">
      <c r="A24" s="169"/>
      <c r="B24" s="169"/>
    </row>
    <row r="25" spans="1:2" ht="9.75">
      <c r="A25" s="169"/>
      <c r="B25" s="169"/>
    </row>
    <row r="26" spans="1:2" ht="9.75">
      <c r="A26" s="169"/>
      <c r="B26" s="169"/>
    </row>
    <row r="27" spans="1:2" ht="9.75">
      <c r="A27" s="169"/>
      <c r="B27" s="169"/>
    </row>
    <row r="28" spans="1:2" ht="9.75">
      <c r="A28" s="169"/>
      <c r="B28" s="169"/>
    </row>
    <row r="29" spans="1:2" ht="9.75">
      <c r="A29" s="169"/>
      <c r="B29" s="169"/>
    </row>
    <row r="30" spans="1:2" ht="9.75">
      <c r="A30" s="169"/>
      <c r="B30" s="169"/>
    </row>
    <row r="31" spans="1:2" ht="9.75">
      <c r="A31" s="169"/>
      <c r="B31" s="169"/>
    </row>
    <row r="32" spans="1:2" ht="9.75">
      <c r="A32" s="169"/>
      <c r="B32" s="169"/>
    </row>
    <row r="33" spans="1:2" ht="9.75">
      <c r="A33" s="169"/>
      <c r="B33" s="169"/>
    </row>
    <row r="34" spans="1:2" ht="9.75">
      <c r="A34" s="169"/>
      <c r="B34" s="169"/>
    </row>
    <row r="35" spans="1:2" ht="9.75">
      <c r="A35" s="169"/>
      <c r="B35" s="169"/>
    </row>
    <row r="36" spans="1:2" ht="9.75">
      <c r="A36" s="169"/>
      <c r="B36" s="169"/>
    </row>
    <row r="37" spans="1:2" ht="9.75">
      <c r="A37" s="169"/>
      <c r="B37" s="169"/>
    </row>
    <row r="38" spans="1:2" ht="9.75">
      <c r="A38" s="169"/>
      <c r="B38" s="169"/>
    </row>
    <row r="39" spans="1:2" ht="9.75">
      <c r="A39" s="169"/>
      <c r="B39" s="169"/>
    </row>
    <row r="40" spans="1:2" ht="9.75">
      <c r="A40" s="169"/>
      <c r="B40" s="169"/>
    </row>
    <row r="41" spans="1:2" ht="9.75">
      <c r="A41" s="169"/>
      <c r="B41" s="169"/>
    </row>
    <row r="42" spans="1:2" ht="9.75">
      <c r="A42" s="169"/>
      <c r="B42" s="169"/>
    </row>
    <row r="43" spans="1:2" ht="9.75">
      <c r="A43" s="169"/>
      <c r="B43" s="169"/>
    </row>
    <row r="44" spans="1:2" ht="9.75">
      <c r="A44" s="169"/>
      <c r="B44" s="169"/>
    </row>
    <row r="45" spans="1:2" ht="9.75">
      <c r="A45" s="169"/>
      <c r="B45" s="169"/>
    </row>
    <row r="46" spans="1:2" ht="9.75">
      <c r="A46" s="169"/>
      <c r="B46" s="169"/>
    </row>
    <row r="47" spans="1:2" ht="9.75">
      <c r="A47" s="169"/>
      <c r="B47" s="169"/>
    </row>
    <row r="48" spans="1:2" ht="9.75">
      <c r="A48" s="169"/>
      <c r="B48" s="169"/>
    </row>
    <row r="49" spans="1:2" ht="9.75">
      <c r="A49" s="169"/>
      <c r="B49" s="169"/>
    </row>
    <row r="50" spans="1:2" ht="9.75">
      <c r="A50" s="169"/>
      <c r="B50" s="169"/>
    </row>
    <row r="51" spans="1:2" ht="9.75">
      <c r="A51" s="169"/>
      <c r="B51" s="169"/>
    </row>
    <row r="52" spans="1:2" ht="9.75">
      <c r="A52" s="169"/>
      <c r="B52" s="169"/>
    </row>
    <row r="53" spans="1:2" ht="9.75">
      <c r="A53" s="169"/>
      <c r="B53" s="169"/>
    </row>
    <row r="54" spans="1:2" ht="9.75">
      <c r="A54" s="169"/>
      <c r="B54" s="169"/>
    </row>
    <row r="55" spans="1:2" ht="9.75">
      <c r="A55" s="169"/>
      <c r="B55" s="169"/>
    </row>
    <row r="56" spans="1:2" ht="9.75">
      <c r="A56" s="169"/>
      <c r="B56" s="169"/>
    </row>
    <row r="57" spans="1:2" ht="9.75">
      <c r="A57" s="169"/>
      <c r="B57" s="169"/>
    </row>
    <row r="58" spans="1:2" ht="9.75">
      <c r="A58" s="169"/>
      <c r="B58" s="169"/>
    </row>
    <row r="59" spans="1:2" ht="9.75">
      <c r="A59" s="169"/>
      <c r="B59" s="169"/>
    </row>
    <row r="60" spans="1:2" ht="9.75">
      <c r="A60" s="169"/>
      <c r="B60" s="169"/>
    </row>
    <row r="61" spans="1:2" ht="9.75">
      <c r="A61" s="169"/>
      <c r="B61" s="169"/>
    </row>
    <row r="62" spans="1:2" ht="9.75">
      <c r="A62" s="169"/>
      <c r="B62" s="169"/>
    </row>
    <row r="63" spans="1:2" ht="9.75">
      <c r="A63" s="169"/>
      <c r="B63" s="169"/>
    </row>
    <row r="64" spans="1:2" ht="9.75">
      <c r="A64" s="169"/>
      <c r="B64" s="169"/>
    </row>
    <row r="65" spans="1:2" ht="9.75">
      <c r="A65" s="169"/>
      <c r="B65" s="169"/>
    </row>
    <row r="66" spans="1:2" ht="9.75">
      <c r="A66" s="169"/>
      <c r="B66" s="169"/>
    </row>
    <row r="67" spans="1:2" ht="9.75">
      <c r="A67" s="169"/>
      <c r="B67" s="169"/>
    </row>
    <row r="68" spans="1:2" ht="9.75">
      <c r="A68" s="169"/>
      <c r="B68" s="169"/>
    </row>
    <row r="69" spans="1:2" ht="9.75">
      <c r="A69" s="169"/>
      <c r="B69" s="169"/>
    </row>
    <row r="70" spans="1:2" ht="9.75">
      <c r="A70" s="169"/>
      <c r="B70" s="169"/>
    </row>
    <row r="71" spans="1:2" ht="9.75">
      <c r="A71" s="169"/>
      <c r="B71" s="169"/>
    </row>
    <row r="72" spans="1:2" ht="9.75">
      <c r="A72" s="169"/>
      <c r="B72" s="169"/>
    </row>
    <row r="73" spans="1:2" ht="9.75">
      <c r="A73" s="169"/>
      <c r="B73" s="169"/>
    </row>
    <row r="74" spans="1:2" ht="9.75">
      <c r="A74" s="169"/>
      <c r="B74" s="169"/>
    </row>
    <row r="75" spans="1:2" ht="9.75">
      <c r="A75" s="169"/>
      <c r="B75" s="169"/>
    </row>
    <row r="76" spans="1:2" ht="9.75">
      <c r="A76" s="169"/>
      <c r="B76" s="169"/>
    </row>
    <row r="77" spans="1:2" ht="9.75">
      <c r="A77" s="169"/>
      <c r="B77" s="169"/>
    </row>
    <row r="78" spans="1:2" ht="9.75">
      <c r="A78" s="169"/>
      <c r="B78" s="169"/>
    </row>
    <row r="79" spans="1:2" ht="9.75">
      <c r="A79" s="169"/>
      <c r="B79" s="169"/>
    </row>
    <row r="80" spans="1:2" ht="9.75">
      <c r="A80" s="169"/>
      <c r="B80" s="169"/>
    </row>
    <row r="81" spans="1:2" ht="9.75">
      <c r="A81" s="169"/>
      <c r="B81" s="169"/>
    </row>
    <row r="82" spans="1:2" ht="9.75">
      <c r="A82" s="169"/>
      <c r="B82" s="169"/>
    </row>
    <row r="83" spans="1:2" ht="9.75">
      <c r="A83" s="169"/>
      <c r="B83" s="169"/>
    </row>
    <row r="84" spans="1:2" ht="9.75">
      <c r="A84" s="169"/>
      <c r="B84" s="169"/>
    </row>
    <row r="85" spans="1:2" ht="9.75">
      <c r="A85" s="169"/>
      <c r="B85" s="169"/>
    </row>
    <row r="86" spans="1:2" ht="9.75">
      <c r="A86" s="169"/>
      <c r="B86" s="169"/>
    </row>
    <row r="87" spans="1:2" ht="9.75">
      <c r="A87" s="169"/>
      <c r="B87" s="169"/>
    </row>
    <row r="88" spans="1:2" ht="9.75">
      <c r="A88" s="169"/>
      <c r="B88" s="169"/>
    </row>
    <row r="89" spans="1:2" ht="9.75">
      <c r="A89" s="169"/>
      <c r="B89" s="169"/>
    </row>
    <row r="90" spans="1:2" ht="9.75">
      <c r="A90" s="169"/>
      <c r="B90" s="169"/>
    </row>
    <row r="91" spans="1:2" ht="9.75">
      <c r="A91" s="169"/>
      <c r="B91" s="169"/>
    </row>
    <row r="92" spans="1:2" ht="9.75">
      <c r="A92" s="169"/>
      <c r="B92" s="169"/>
    </row>
    <row r="93" spans="1:2" ht="9.75">
      <c r="A93" s="169"/>
      <c r="B93" s="169"/>
    </row>
    <row r="94" spans="1:2" ht="9.75">
      <c r="A94" s="169"/>
      <c r="B94" s="169"/>
    </row>
    <row r="95" spans="1:2" ht="9.75">
      <c r="A95" s="169"/>
      <c r="B95" s="169"/>
    </row>
    <row r="96" spans="1:2" ht="9.75">
      <c r="A96" s="169"/>
      <c r="B96" s="169"/>
    </row>
    <row r="97" spans="1:2" ht="9.75">
      <c r="A97" s="169"/>
      <c r="B97" s="169"/>
    </row>
    <row r="98" spans="1:2" ht="9.75">
      <c r="A98" s="169"/>
      <c r="B98" s="169"/>
    </row>
    <row r="99" spans="1:2" ht="9.75">
      <c r="A99" s="169"/>
      <c r="B99" s="169"/>
    </row>
    <row r="100" spans="1:2" ht="9.75">
      <c r="A100" s="169"/>
      <c r="B100" s="169"/>
    </row>
    <row r="101" spans="1:2" ht="9.75">
      <c r="A101" s="169"/>
      <c r="B101" s="169"/>
    </row>
    <row r="102" spans="1:2" ht="9.75">
      <c r="A102" s="169"/>
      <c r="B102" s="169"/>
    </row>
    <row r="103" spans="1:2" ht="9.75">
      <c r="A103" s="169"/>
      <c r="B103" s="169"/>
    </row>
    <row r="104" spans="1:2" ht="9.75">
      <c r="A104" s="169"/>
      <c r="B104" s="169"/>
    </row>
    <row r="105" spans="1:2" ht="9.75">
      <c r="A105" s="169"/>
      <c r="B105" s="169"/>
    </row>
    <row r="106" spans="1:2" ht="9.75">
      <c r="A106" s="169"/>
      <c r="B106" s="169"/>
    </row>
    <row r="107" spans="1:2" ht="9.75">
      <c r="A107" s="169"/>
      <c r="B107" s="169"/>
    </row>
    <row r="108" spans="1:2" ht="9.75">
      <c r="A108" s="169"/>
      <c r="B108" s="169"/>
    </row>
    <row r="109" spans="1:2" ht="9.75">
      <c r="A109" s="169"/>
      <c r="B109" s="169"/>
    </row>
    <row r="110" spans="1:2" ht="9.75">
      <c r="A110" s="169"/>
      <c r="B110" s="169"/>
    </row>
    <row r="111" spans="1:2" ht="9.75">
      <c r="A111" s="169"/>
      <c r="B111" s="169"/>
    </row>
    <row r="112" spans="1:2" ht="9.75">
      <c r="A112" s="169"/>
      <c r="B112" s="169"/>
    </row>
    <row r="113" spans="1:2" ht="9.75">
      <c r="A113" s="169"/>
      <c r="B113" s="169"/>
    </row>
    <row r="114" spans="1:2" ht="9.75">
      <c r="A114" s="169"/>
      <c r="B114" s="169"/>
    </row>
    <row r="115" spans="1:2" ht="9.75">
      <c r="A115" s="169"/>
      <c r="B115" s="169"/>
    </row>
    <row r="116" spans="1:2" ht="9.75">
      <c r="A116" s="169"/>
      <c r="B116" s="169"/>
    </row>
    <row r="117" spans="1:2" ht="9.75">
      <c r="A117" s="169"/>
      <c r="B117" s="169"/>
    </row>
    <row r="118" spans="1:2" ht="9.75">
      <c r="A118" s="169"/>
      <c r="B118" s="169"/>
    </row>
    <row r="119" spans="1:2" ht="9.75">
      <c r="A119" s="169"/>
      <c r="B119" s="169"/>
    </row>
    <row r="120" spans="1:2" ht="9.75">
      <c r="A120" s="169"/>
      <c r="B120" s="169"/>
    </row>
    <row r="121" spans="1:2" ht="9.75">
      <c r="A121" s="169"/>
      <c r="B121" s="169"/>
    </row>
    <row r="122" spans="1:2" ht="9.75">
      <c r="A122" s="169"/>
      <c r="B122" s="169"/>
    </row>
    <row r="123" spans="1:2" ht="9.75">
      <c r="A123" s="169"/>
      <c r="B123" s="169"/>
    </row>
    <row r="124" spans="1:2" ht="9.75">
      <c r="A124" s="169"/>
      <c r="B124" s="169"/>
    </row>
    <row r="125" spans="1:2" ht="9.75">
      <c r="A125" s="169"/>
      <c r="B125" s="169"/>
    </row>
    <row r="126" spans="1:2" ht="9.75">
      <c r="A126" s="169"/>
      <c r="B126" s="169"/>
    </row>
    <row r="127" spans="1:2" ht="9.75">
      <c r="A127" s="169"/>
      <c r="B127" s="169"/>
    </row>
    <row r="128" spans="1:2" ht="9.75">
      <c r="A128" s="169"/>
      <c r="B128" s="169"/>
    </row>
    <row r="129" spans="1:2" ht="9.75">
      <c r="A129" s="169"/>
      <c r="B129" s="169"/>
    </row>
    <row r="130" spans="1:2" ht="9.75">
      <c r="A130" s="169"/>
      <c r="B130" s="169"/>
    </row>
    <row r="131" spans="1:2" ht="9.75">
      <c r="A131" s="169"/>
      <c r="B131" s="169"/>
    </row>
    <row r="132" spans="1:2" ht="9.75">
      <c r="A132" s="169"/>
      <c r="B132" s="169"/>
    </row>
    <row r="133" spans="1:2" ht="9.75">
      <c r="A133" s="169"/>
      <c r="B133" s="169"/>
    </row>
    <row r="134" spans="1:2" ht="9.75">
      <c r="A134" s="169"/>
      <c r="B134" s="169"/>
    </row>
    <row r="135" spans="1:2" ht="9.75">
      <c r="A135" s="169"/>
      <c r="B135" s="169"/>
    </row>
    <row r="136" spans="1:2" ht="9.75">
      <c r="A136" s="169"/>
      <c r="B136" s="169"/>
    </row>
    <row r="137" spans="1:2" ht="9.75">
      <c r="A137" s="169"/>
      <c r="B137" s="169"/>
    </row>
    <row r="138" spans="1:2" ht="9.75">
      <c r="A138" s="169"/>
      <c r="B138" s="169"/>
    </row>
    <row r="139" spans="1:2" ht="9.75">
      <c r="A139" s="169"/>
      <c r="B139" s="169"/>
    </row>
    <row r="140" spans="1:2" ht="9.75">
      <c r="A140" s="169"/>
      <c r="B140" s="169"/>
    </row>
    <row r="141" spans="1:2" ht="9.75">
      <c r="A141" s="169"/>
      <c r="B141" s="169"/>
    </row>
    <row r="142" spans="1:2" ht="9.75">
      <c r="A142" s="169"/>
      <c r="B142" s="169"/>
    </row>
    <row r="143" spans="1:2" ht="9.75">
      <c r="A143" s="169"/>
      <c r="B143" s="169"/>
    </row>
    <row r="144" spans="1:2" ht="9.75">
      <c r="A144" s="169"/>
      <c r="B144" s="169"/>
    </row>
    <row r="145" spans="1:2" ht="9.75">
      <c r="A145" s="169"/>
      <c r="B145" s="169"/>
    </row>
    <row r="146" spans="1:2" ht="9.75">
      <c r="A146" s="169"/>
      <c r="B146" s="169"/>
    </row>
    <row r="147" spans="1:2" ht="9.75">
      <c r="A147" s="169"/>
      <c r="B147" s="169"/>
    </row>
    <row r="148" spans="1:2" ht="9.75">
      <c r="A148" s="169"/>
      <c r="B148" s="169"/>
    </row>
    <row r="149" spans="1:2" ht="9.75">
      <c r="A149" s="169"/>
      <c r="B149" s="169"/>
    </row>
    <row r="150" spans="1:2" ht="9.75">
      <c r="A150" s="169"/>
      <c r="B150" s="169"/>
    </row>
    <row r="151" spans="1:2" ht="9.75">
      <c r="A151" s="169"/>
      <c r="B151" s="169"/>
    </row>
    <row r="152" spans="1:2" ht="9.75">
      <c r="A152" s="169"/>
      <c r="B152" s="169"/>
    </row>
    <row r="153" spans="1:2" ht="9.75">
      <c r="A153" s="169"/>
      <c r="B153" s="169"/>
    </row>
    <row r="154" spans="1:2" ht="9.75">
      <c r="A154" s="169"/>
      <c r="B154" s="169"/>
    </row>
    <row r="155" spans="1:2" ht="9.75">
      <c r="A155" s="169"/>
      <c r="B155" s="169"/>
    </row>
    <row r="156" spans="1:2" ht="9.75">
      <c r="A156" s="169"/>
      <c r="B156" s="169"/>
    </row>
    <row r="157" spans="1:2" ht="9.75">
      <c r="A157" s="169"/>
      <c r="B157" s="169"/>
    </row>
    <row r="158" spans="1:2" ht="9.75">
      <c r="A158" s="169"/>
      <c r="B158" s="169"/>
    </row>
    <row r="159" spans="1:2" ht="9.75">
      <c r="A159" s="169"/>
      <c r="B159" s="169"/>
    </row>
    <row r="160" spans="1:2" ht="9.75">
      <c r="A160" s="169"/>
      <c r="B160" s="169"/>
    </row>
    <row r="161" spans="1:2" ht="9.75">
      <c r="A161" s="169"/>
      <c r="B161" s="169"/>
    </row>
    <row r="162" spans="1:2" ht="9.75">
      <c r="A162" s="169"/>
      <c r="B162" s="169"/>
    </row>
    <row r="163" spans="1:2" ht="9.75">
      <c r="A163" s="169"/>
      <c r="B163" s="169"/>
    </row>
    <row r="164" spans="1:2" ht="9.75">
      <c r="A164" s="169"/>
      <c r="B164" s="169"/>
    </row>
    <row r="165" spans="1:2" ht="9.75">
      <c r="A165" s="169"/>
      <c r="B165" s="169"/>
    </row>
    <row r="166" spans="1:2" ht="9.75">
      <c r="A166" s="169"/>
      <c r="B166" s="169"/>
    </row>
    <row r="167" spans="1:2" ht="9.75">
      <c r="A167" s="169"/>
      <c r="B167" s="169"/>
    </row>
    <row r="168" spans="1:2" ht="9.75">
      <c r="A168" s="169"/>
      <c r="B168" s="169"/>
    </row>
    <row r="169" spans="1:2" ht="9.75">
      <c r="A169" s="169"/>
      <c r="B169" s="169"/>
    </row>
    <row r="170" spans="1:2" ht="9.75">
      <c r="A170" s="169"/>
      <c r="B170" s="169"/>
    </row>
    <row r="171" spans="1:2" ht="9.75">
      <c r="A171" s="169"/>
      <c r="B171" s="169"/>
    </row>
    <row r="172" spans="1:2" ht="9.75">
      <c r="A172" s="169"/>
      <c r="B172" s="169"/>
    </row>
    <row r="173" spans="1:2" ht="9.75">
      <c r="A173" s="169"/>
      <c r="B173" s="169"/>
    </row>
    <row r="174" spans="1:2" ht="9.75">
      <c r="A174" s="169"/>
      <c r="B174" s="169"/>
    </row>
    <row r="175" spans="1:2" ht="9.75">
      <c r="A175" s="169"/>
      <c r="B175" s="169"/>
    </row>
    <row r="176" spans="1:2" ht="9.75">
      <c r="A176" s="169"/>
      <c r="B176" s="169"/>
    </row>
    <row r="177" spans="1:2" ht="9.75">
      <c r="A177" s="169"/>
      <c r="B177" s="169"/>
    </row>
    <row r="178" spans="1:2" ht="9.75">
      <c r="A178" s="169"/>
      <c r="B178" s="16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RWallace</dc:creator>
  <cp:keywords/>
  <dc:description/>
  <cp:lastModifiedBy>Thomas Harlan</cp:lastModifiedBy>
  <cp:lastPrinted>2004-06-19T20:07:53Z</cp:lastPrinted>
  <dcterms:created xsi:type="dcterms:W3CDTF">2003-12-30T17:53:30Z</dcterms:created>
  <dcterms:modified xsi:type="dcterms:W3CDTF">2004-06-20T17:20:56Z</dcterms:modified>
  <cp:category/>
  <cp:version/>
  <cp:contentType/>
  <cp:contentStatus/>
</cp:coreProperties>
</file>